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ropbox\Fortes\"/>
    </mc:Choice>
  </mc:AlternateContent>
  <xr:revisionPtr revIDLastSave="0" documentId="13_ncr:1_{59041C80-7A23-4D32-A973-85D3F617F530}" xr6:coauthVersionLast="47" xr6:coauthVersionMax="47" xr10:uidLastSave="{00000000-0000-0000-0000-000000000000}"/>
  <bookViews>
    <workbookView xWindow="-120" yWindow="-120" windowWidth="29040" windowHeight="15840" activeTab="1" xr2:uid="{CB8DB37B-3C28-4939-B42D-521039A68920}"/>
  </bookViews>
  <sheets>
    <sheet name="Perfil de Eventos" sheetId="1" r:id="rId1"/>
    <sheet name="Politica" sheetId="2" r:id="rId2"/>
    <sheet name="Integração" sheetId="3" r:id="rId3"/>
    <sheet name="Planilha4" sheetId="4" r:id="rId4"/>
    <sheet name="Planilha1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37" i="4" l="1"/>
  <c r="L38" i="4"/>
  <c r="G37" i="4"/>
  <c r="G38" i="4" s="1"/>
  <c r="I22" i="4"/>
  <c r="I24" i="4" s="1"/>
  <c r="L22" i="4"/>
  <c r="L24" i="4" s="1"/>
  <c r="L29" i="4"/>
  <c r="I29" i="4"/>
  <c r="G29" i="4"/>
  <c r="G30" i="4" s="1"/>
  <c r="G24" i="4"/>
  <c r="I30" i="4" l="1"/>
  <c r="L30" i="4"/>
</calcChain>
</file>

<file path=xl/sharedStrings.xml><?xml version="1.0" encoding="utf-8"?>
<sst xmlns="http://schemas.openxmlformats.org/spreadsheetml/2006/main" count="332" uniqueCount="219">
  <si>
    <t>Configuração / Regras</t>
  </si>
  <si>
    <t>Trabalho Diário:</t>
  </si>
  <si>
    <t>Limites para Banco de Horas</t>
  </si>
  <si>
    <t>Dias de trabalho não permitidos:</t>
  </si>
  <si>
    <t>Motivo de esquecimento de Batida:</t>
  </si>
  <si>
    <t>Considerar tolerância: [X]</t>
  </si>
  <si>
    <t>Seg [X], Ter [X], ... Sáb [X]</t>
  </si>
  <si>
    <t>[dropdown]</t>
  </si>
  <si>
    <t>Máximo de trabalho por turno: [99:99]</t>
  </si>
  <si>
    <t>Máximo de trabalho diário: [99:99]</t>
  </si>
  <si>
    <t>Horas excedidas por dia: [99:99]</t>
  </si>
  <si>
    <t>Máximo de crédito tolerável: [999:99]</t>
  </si>
  <si>
    <t>Máximo de débito tolerável: [999:99]]</t>
  </si>
  <si>
    <t>Configuração / Outros / Aba 1</t>
  </si>
  <si>
    <t>Afastamentos</t>
  </si>
  <si>
    <t>Afastamentos:</t>
  </si>
  <si>
    <t>Suspensao: [dropdown]</t>
  </si>
  <si>
    <t>Férias: [???]</t>
  </si>
  <si>
    <t>Regras para Escala de Folgas:</t>
  </si>
  <si>
    <t>Máximo de dias de trabalho: [99]</t>
  </si>
  <si>
    <t>Mínimo de domingos por mês: [99]</t>
  </si>
  <si>
    <t>Tolerâncias para Escala de trabalho:</t>
  </si>
  <si>
    <t>E/S1: [99:99], E/S2: [99:99], ..., E/S4: [99:99]</t>
  </si>
  <si>
    <t>Bloquear alteração das tolerâncias da Escala de trabalho: [X]</t>
  </si>
  <si>
    <t>Só considerar a Tolerância da Configuração na Escala de Trabalho: [X]</t>
  </si>
  <si>
    <t>Banco de Horas:</t>
  </si>
  <si>
    <t>Separar Conversão de Saldo por Evento de Banco de Horas: [X]</t>
  </si>
  <si>
    <t>Ajustar Saldos Negativos em Covnersão de Banco de Horas: [X]</t>
  </si>
  <si>
    <t>Dias de antecedência para notificação de vencimento do banco de horas: [popup???]</t>
  </si>
  <si>
    <t>Cálculo do DSR:</t>
  </si>
  <si>
    <t>Considerar DSR do período: [X]</t>
  </si>
  <si>
    <t>Apenas DSR Provento:</t>
  </si>
  <si>
    <t>Considerar Falta: [X]</t>
  </si>
  <si>
    <t>Desconsiderar Falta Fracionada: [X]</t>
  </si>
  <si>
    <t>Considerar Afastamento: [X]</t>
  </si>
  <si>
    <t>Considerar Atraso/SA: [X]</t>
  </si>
  <si>
    <t>Regras para Intervalos e Interjornadas:</t>
  </si>
  <si>
    <t>Interjornada mínima: [99:99]</t>
  </si>
  <si>
    <t>Regras para Tempo de espera:</t>
  </si>
  <si>
    <t>Tempo de espera exportável por período: [99:99]</t>
  </si>
  <si>
    <t>Configuração / Outros / Aba 2</t>
  </si>
  <si>
    <t>Considerar como falta somente os dias em que não houver nenhuma batida: [X]</t>
  </si>
  <si>
    <t>Para Jornadas de Trabalho Flexíveis, considerar batidas inesperadas como flexíveis: [X]</t>
  </si>
  <si>
    <t>Permitir compensar saldos convertidos no banco de horas: [X]</t>
  </si>
  <si>
    <t>Permitir compensar feriado trabalhado na escala de folga: [X]</t>
  </si>
  <si>
    <t>Perfil</t>
  </si>
  <si>
    <t>Proventos</t>
  </si>
  <si>
    <t>Hora inicial: [99:99]</t>
  </si>
  <si>
    <t>Hora final: [99:99]</t>
  </si>
  <si>
    <t>Adicional Noturno:</t>
  </si>
  <si>
    <t>Feriado trabalhado (Pagar como diária): [X]</t>
  </si>
  <si>
    <t>Evento no cadastro de feriados: [X]</t>
  </si>
  <si>
    <t>Considerar horas trabalhadas no feriado como Hora Extra: [X]</t>
  </si>
  <si>
    <t>Agrupar Horas Extras por percentuais e eventos: [X]</t>
  </si>
  <si>
    <t>Regra de conversão:</t>
  </si>
  <si>
    <t>Usar turno estendido: [X]</t>
  </si>
  <si>
    <t>Desconsiderar previstas em dia de feriado: [X]</t>
  </si>
  <si>
    <t>Hora-extra/Banco de horas:</t>
  </si>
  <si>
    <t>[tabela]</t>
  </si>
  <si>
    <t>Motivos de afastamento:</t>
  </si>
  <si>
    <t>Feriados fixos, moveis, fixos da empresa, moveis da empresa:</t>
  </si>
  <si>
    <t>Vencimento Banco de Horas:</t>
  </si>
  <si>
    <t>Quantidade de horas entre: [999:99] - [999:99]</t>
  </si>
  <si>
    <t>Percentual de hora-extra: [dropdown]</t>
  </si>
  <si>
    <t>Percentual da hora-extra: [dropdown]</t>
  </si>
  <si>
    <t>Aplicar percentual no dia: [X]</t>
  </si>
  <si>
    <t>Evento do cadastro de feriados: [X]</t>
  </si>
  <si>
    <t>Tolerancia</t>
  </si>
  <si>
    <t>Tolerancia diaria: [X]</t>
  </si>
  <si>
    <t>Tolerancia após flexibilizar: [X]</t>
  </si>
  <si>
    <t>Flexibilizar: [Todos turnos | Apenas Intervalos]</t>
  </si>
  <si>
    <t>Definir valor: [99:99]</t>
  </si>
  <si>
    <t>Hora-extra:</t>
  </si>
  <si>
    <t>(X) Usar tolerancia da Jornada de Trabalho</t>
  </si>
  <si>
    <t>(X) Definir Valor: [99:99]</t>
  </si>
  <si>
    <t>Atraso e SA:</t>
  </si>
  <si>
    <t>Banco de horas</t>
  </si>
  <si>
    <t>Descontar suspensao em folha: [X]</t>
  </si>
  <si>
    <t>Usar tolerancia do cad de jornada de trabalho: [X]</t>
  </si>
  <si>
    <t>Falta Fracionada enviada para Folha automaticamente: [X]</t>
  </si>
  <si>
    <t>Tolerancia maxima por batida:</t>
  </si>
  <si>
    <t>Existem excecoes no dia: [x]</t>
  </si>
  <si>
    <t>Debito: [99:99]</t>
  </si>
  <si>
    <t>Credito: [99:99]</t>
  </si>
  <si>
    <t>Padrao do Dia: [Banco de Horas / Hora Extra]</t>
  </si>
  <si>
    <t>Qtd Periodo, Periodicidade, A partir de, Data Vencimento</t>
  </si>
  <si>
    <t>Considerar apenas feriados especificos: [X]</t>
  </si>
  <si>
    <t>Descontos</t>
  </si>
  <si>
    <t>Falta: [X]</t>
  </si>
  <si>
    <t>Considerar somente faltas integrais: [X]</t>
  </si>
  <si>
    <t>Atraso e saida antecipada: [X]</t>
  </si>
  <si>
    <t>Suspensao: [X]</t>
  </si>
  <si>
    <t>DSR desconto: [X]</t>
  </si>
  <si>
    <t>Desconsiderar atrasos/saidas antecipadas: [X]</t>
  </si>
  <si>
    <t>Desconsiderar feriado: [X]</t>
  </si>
  <si>
    <t>Desconsiderar falta fracionada: [X]</t>
  </si>
  <si>
    <t>Jornada de Trabalho</t>
  </si>
  <si>
    <t>Lancar batidas somente quando o empregado realizar apenas 2 batidas no dia: [X]</t>
  </si>
  <si>
    <t>Lancar batidas de intervalo em dia de feriado: [X]</t>
  </si>
  <si>
    <t>Calcular DSR com base nos dias não uteis: [X]</t>
  </si>
  <si>
    <t>Manter o limite da jornada no mesmo dia: [X]</t>
  </si>
  <si>
    <t>Desativar para novas situacoes de empregados: [X]</t>
  </si>
  <si>
    <t>Intervalo Minimo: [99:99]</t>
  </si>
  <si>
    <t>[99:99]</t>
  </si>
  <si>
    <t>[X]</t>
  </si>
  <si>
    <t>[999:99]</t>
  </si>
  <si>
    <t>???</t>
  </si>
  <si>
    <t>[99]</t>
  </si>
  <si>
    <t>Descanso Semanal Remunerado</t>
  </si>
  <si>
    <r>
      <rPr>
        <b/>
        <sz val="11"/>
        <color theme="1"/>
        <rFont val="Calibri"/>
        <family val="2"/>
        <scheme val="minor"/>
      </rPr>
      <t>[16]</t>
    </r>
    <r>
      <rPr>
        <sz val="11"/>
        <color theme="1"/>
        <rFont val="Calibri"/>
        <family val="2"/>
        <scheme val="minor"/>
      </rPr>
      <t xml:space="preserve"> Quantidade máxima de dias trabalhados consecutivamente: [999]</t>
    </r>
  </si>
  <si>
    <t>Falta integral enviada para Folha automaticamente: [X]</t>
  </si>
  <si>
    <t>Configuracao para batida de intervalo</t>
  </si>
  <si>
    <t>Lancar batidas mesmo que o empregado realize todas as batidas previstas no dia: [X]</t>
  </si>
  <si>
    <t>para relatorio de quebras de regras "Limite de horas por turno"</t>
  </si>
  <si>
    <t>"Limite de horas por dia"</t>
  </si>
  <si>
    <t>tolerancia vem da jornada de trabalho</t>
  </si>
  <si>
    <t>qtd horas alem da hora prevista de trabalho ???</t>
  </si>
  <si>
    <t>para relatorio de quebras de regras (trab mais do q eu qro pagar)</t>
  </si>
  <si>
    <t>a empresa não abre nesses dias (quebra de regras)</t>
  </si>
  <si>
    <t>único motivo q se usado deve gerar quebra de regra (ver com Flavinha/Sávio)</t>
  </si>
  <si>
    <t>dias consecutivos sem folga "Limite de dias trabalhados consecutivamente"</t>
  </si>
  <si>
    <t>qual motivo representa o conceito de Suspensao (poderia indicar no proprio cadastro, ou no proprio afastamento tem um flag)</t>
  </si>
  <si>
    <t>qual motivo representa o conceito de Suspensao (poderia indicar no proprio cadastro)</t>
  </si>
  <si>
    <t>conflita com item [16].</t>
  </si>
  <si>
    <t>o cara quer curtir a folga dele no domingo, pelo menos em 1 domingo do mês</t>
  </si>
  <si>
    <t>ex.: 10min, 5min - tolerancia de atrasos e horas extras (podia ser tol por dia?)</t>
  </si>
  <si>
    <t>resolvido com conceito de modulos e perfis de acesso</t>
  </si>
  <si>
    <t>desconsiderar as tolerancias escritas na Escala (da Operação)</t>
  </si>
  <si>
    <t>na grid de conversao do saldo de horas, exibir por Evento pago na folha)</t>
  </si>
  <si>
    <t>abater saldo negativo do saldo positivo (questoes legais???)</t>
  </si>
  <si>
    <t>data de vencimento esta hoje no Perfil de Eventos</t>
  </si>
  <si>
    <t>o patrao é gente boa, e não vai deixar eu perder meu DSR por uma ou outra falta na semana</t>
  </si>
  <si>
    <t>lei ???</t>
  </si>
  <si>
    <t>11horas minimo pela lei (vai virar hora extra, se trab dormir menos)</t>
  </si>
  <si>
    <t>lancamentos feitos em outra tela (valor maximo)</t>
  </si>
  <si>
    <t>considera dia trabalhado integralmente se houve ao menos uma entrada e saida</t>
  </si>
  <si>
    <t>puxadinho???</t>
  </si>
  <si>
    <t>hora de inicio e fim do adicional noturno (o que eh uma noite)</t>
  </si>
  <si>
    <t>pagar feriado trabalhado como 1 diaria, ou como valor proporcional as horas trabalhadas (ver Regra Diaria / Feriado) #integracao</t>
  </si>
  <si>
    <t>pegar codigo do evento a lancar na tabela de Feriados #integracao</t>
  </si>
  <si>
    <t>tem empresas q não fecham no feriado (ex. mercado), usar a tabela de feriados da empresa</t>
  </si>
  <si>
    <t>se for feriado, a hora trabalhada tem o valor de hora-extra</t>
  </si>
  <si>
    <t>#integracao</t>
  </si>
  <si>
    <t>se eu não bater o intervalo 12h-14h, o sistema vai entender q o cara trabalhou direto de 08h-18h, com 2h de hora-extra</t>
  </si>
  <si>
    <t>se o trabalho se extender pelo feriado, sera considerado hora-extra as horas dentro do feriado</t>
  </si>
  <si>
    <t>configurar percentual da hora-extra por dia da semana e por feriado/folga</t>
  </si>
  <si>
    <t>sobrescrevem as tabelas de feriados geral</t>
  </si>
  <si>
    <t>#puxadinho</t>
  </si>
  <si>
    <t>a data de vencimento do banco de horas não eh única no ano, eh por periodo (ver Avisos de vencimento)</t>
  </si>
  <si>
    <t>vou lancar automaticamente as batidas de intervalo se o cara bateu entrada e saida do experiente (discutivel)</t>
  </si>
  <si>
    <t>sistema vai preencher os horarios exatos previstos, e acumular com as batidas q o sujeito registrou no relogio</t>
  </si>
  <si>
    <t>feriado trabalhado, feriado não tem prevista, o cara trabalhou o dia todo mas não registrou o intervalo, pegar intervalo como se fosse prevista</t>
  </si>
  <si>
    <t>basta olhar os dias não checados como util, #inutil?</t>
  </si>
  <si>
    <t>#fazsentido?</t>
  </si>
  <si>
    <t>ok</t>
  </si>
  <si>
    <t>intervalo minimo entre saida e retorno do almoco</t>
  </si>
  <si>
    <t>Banco de Horas</t>
  </si>
  <si>
    <t>[Seg+Ter+...+Dom]</t>
  </si>
  <si>
    <t>Regras Gerais</t>
  </si>
  <si>
    <t>Tolerância para horários de entrada/saída</t>
  </si>
  <si>
    <t>Dias de trabalho não permitidos</t>
  </si>
  <si>
    <t>Máximo de horas trabalhadas por dia</t>
  </si>
  <si>
    <t>Máximo de horas trabalhadas por turno</t>
  </si>
  <si>
    <t>Máximo de dias trabalhados seguidamente</t>
  </si>
  <si>
    <t>Intervalo mínimo entre jornadas</t>
  </si>
  <si>
    <t>Máximo de horas a crédito</t>
  </si>
  <si>
    <t>Máximo de horas a débito</t>
  </si>
  <si>
    <t>Faltas</t>
  </si>
  <si>
    <t>Adicional Noturno</t>
  </si>
  <si>
    <t>Feriados</t>
  </si>
  <si>
    <t>Feriados específicos</t>
  </si>
  <si>
    <t>Desconsiderar feriados gerais</t>
  </si>
  <si>
    <t>[grid]</t>
  </si>
  <si>
    <t>DSR Provento</t>
  </si>
  <si>
    <t>DSR Desconto</t>
  </si>
  <si>
    <t>dias uteis</t>
  </si>
  <si>
    <t>dias não uteis</t>
  </si>
  <si>
    <t>salario</t>
  </si>
  <si>
    <t>horas do mês</t>
  </si>
  <si>
    <t>horas</t>
  </si>
  <si>
    <t>horas extras</t>
  </si>
  <si>
    <t>coef horaextra</t>
  </si>
  <si>
    <t>bas calc hr/e</t>
  </si>
  <si>
    <t>dsr provento</t>
  </si>
  <si>
    <t>se faltei dia 5</t>
  </si>
  <si>
    <t>se faltei dia 11</t>
  </si>
  <si>
    <t>*feriado dia 12</t>
  </si>
  <si>
    <t>[X] desconsiderar falta fracionada =&gt; atrasos não tornam o dia como falta</t>
  </si>
  <si>
    <t>[X] falta intefere no calculo de dias não-uteis</t>
  </si>
  <si>
    <t>[X] se for afastamento punitivo, considera como falta</t>
  </si>
  <si>
    <t>[X] atrasos e saidas antecipadas, segue o mesmo calculo da falta</t>
  </si>
  <si>
    <t>dias</t>
  </si>
  <si>
    <t>dias do mês</t>
  </si>
  <si>
    <t>valor da minha diaria</t>
  </si>
  <si>
    <t>dsr desconto 9</t>
  </si>
  <si>
    <t>dias de descanso q eu perdi pq faltei</t>
  </si>
  <si>
    <t>Mínimo de Domingos de folga por mês</t>
  </si>
  <si>
    <t>Atrasos e saídas antecipadas</t>
  </si>
  <si>
    <t>Afastamentos punitivos</t>
  </si>
  <si>
    <t>Cancelar o Provento DSR da semana nos casos:</t>
  </si>
  <si>
    <t>Considerar feriado trabalhado como</t>
  </si>
  <si>
    <t>Tempo de espera exportável por período</t>
  </si>
  <si>
    <t>Ajustar saldos negativos na conversão</t>
  </si>
  <si>
    <t>Separar conversão de saldo por evento</t>
  </si>
  <si>
    <t>Alterar antes do vencimento</t>
  </si>
  <si>
    <t>[popup???]</t>
  </si>
  <si>
    <t>Hora de início do período</t>
  </si>
  <si>
    <t>Hora de término do período</t>
  </si>
  <si>
    <t>Usar turno estendido</t>
  </si>
  <si>
    <t>Preferências</t>
  </si>
  <si>
    <t>[Diária completa/Horas extras]</t>
  </si>
  <si>
    <t>Assumir hora-extra ao estrapolar para feriados</t>
  </si>
  <si>
    <t>Descontar faltas</t>
  </si>
  <si>
    <t>Descontar atrasos e saídas antecipadas</t>
  </si>
  <si>
    <t>Descontar suspensões</t>
  </si>
  <si>
    <t>Tempo mímino de intervalo</t>
  </si>
  <si>
    <t>Considerar dias sem batidas como faltas</t>
  </si>
  <si>
    <t>Exportação</t>
  </si>
  <si>
    <t>Agrupar Horas Extras por percentuais e eventos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</si>
</sst>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-&quot;R$&quot;\ * #,##0.00_-;\-&quot;R$&quot;\ * #,##0.00_-;_-&quot;R$&quot;\ * &quot;-&quot;??_-;_-@_-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4" fontId="2" fillId="0" borderId="0" applyFont="0" applyFill="0" applyBorder="0" applyAlignment="0" applyProtection="0"/>
  </cellStyleXfs>
  <cellXfs count="19">
    <xf numFmtId="0" fontId="0" fillId="0" borderId="0" xfId="0"/>
    <xf numFmtId="0" fontId="1" fillId="0" borderId="0" xfId="0" applyFont="1"/>
    <xf numFmtId="0" fontId="0" fillId="0" borderId="0" xfId="0" quotePrefix="1"/>
    <xf numFmtId="0" fontId="3" fillId="0" borderId="0" xfId="0" applyFont="1"/>
    <xf numFmtId="0" fontId="3" fillId="0" borderId="0" xfId="0" quotePrefix="1" applyFont="1"/>
    <xf numFmtId="0" fontId="0" fillId="2" borderId="0" xfId="0" applyFill="1"/>
    <xf numFmtId="44" fontId="0" fillId="0" borderId="0" xfId="1" applyFont="1"/>
    <xf numFmtId="44" fontId="0" fillId="0" borderId="0" xfId="0" applyNumberFormat="1"/>
    <xf numFmtId="0" fontId="0" fillId="0" borderId="0" xfId="0" applyAlignment="1">
      <alignment horizontal="right"/>
    </xf>
    <xf numFmtId="0" fontId="4" fillId="0" borderId="0" xfId="0" applyFont="1"/>
    <xf numFmtId="0" fontId="4" fillId="3" borderId="0" xfId="0" applyFont="1" applyFill="1"/>
    <xf numFmtId="0" fontId="4" fillId="3" borderId="0" xfId="0" quotePrefix="1" applyFont="1" applyFill="1"/>
    <xf numFmtId="0" fontId="0" fillId="3" borderId="0" xfId="0" applyFill="1"/>
    <xf numFmtId="0" fontId="3" fillId="3" borderId="0" xfId="0" quotePrefix="1" applyFont="1" applyFill="1"/>
    <xf numFmtId="0" fontId="3" fillId="3" borderId="0" xfId="0" applyFont="1" applyFill="1"/>
    <xf numFmtId="0" fontId="5" fillId="0" borderId="0" xfId="0" applyFont="1"/>
    <xf numFmtId="0" fontId="3" fillId="4" borderId="0" xfId="0" applyFont="1" applyFill="1"/>
    <xf numFmtId="0" fontId="0" fillId="4" borderId="0" xfId="0" applyFill="1"/>
    <xf numFmtId="0" fontId="0" fillId="5" borderId="0" xfId="0" applyFill="1"/>
  </cellXfs>
  <cellStyles count="2">
    <cellStyle name="Moeda" xfId="1" builtinId="4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47</xdr:col>
      <xdr:colOff>227105</xdr:colOff>
      <xdr:row>55</xdr:row>
      <xdr:rowOff>18430</xdr:rowOff>
    </xdr:from>
    <xdr:to>
      <xdr:col>59</xdr:col>
      <xdr:colOff>564487</xdr:colOff>
      <xdr:row>81</xdr:row>
      <xdr:rowOff>142670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4C9968BE-3D5C-C710-12ED-D40D167A86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972" t="7357" b="14683"/>
        <a:stretch/>
      </xdr:blipFill>
      <xdr:spPr>
        <a:xfrm>
          <a:off x="34212305" y="10495930"/>
          <a:ext cx="7652582" cy="5077240"/>
        </a:xfrm>
        <a:prstGeom prst="rect">
          <a:avLst/>
        </a:prstGeom>
      </xdr:spPr>
    </xdr:pic>
    <xdr:clientData/>
  </xdr:twoCellAnchor>
  <xdr:twoCellAnchor editAs="oneCell">
    <xdr:from>
      <xdr:col>55</xdr:col>
      <xdr:colOff>198987</xdr:colOff>
      <xdr:row>2</xdr:row>
      <xdr:rowOff>146611</xdr:rowOff>
    </xdr:from>
    <xdr:to>
      <xdr:col>68</xdr:col>
      <xdr:colOff>497109</xdr:colOff>
      <xdr:row>21</xdr:row>
      <xdr:rowOff>46176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88EF1E32-98AD-2920-F4D4-113C2CE73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060987" y="527611"/>
          <a:ext cx="8222922" cy="3519065"/>
        </a:xfrm>
        <a:prstGeom prst="rect">
          <a:avLst/>
        </a:prstGeom>
      </xdr:spPr>
    </xdr:pic>
    <xdr:clientData/>
  </xdr:twoCellAnchor>
  <xdr:twoCellAnchor editAs="oneCell">
    <xdr:from>
      <xdr:col>33</xdr:col>
      <xdr:colOff>80578</xdr:colOff>
      <xdr:row>23</xdr:row>
      <xdr:rowOff>158030</xdr:rowOff>
    </xdr:from>
    <xdr:to>
      <xdr:col>47</xdr:col>
      <xdr:colOff>92765</xdr:colOff>
      <xdr:row>52</xdr:row>
      <xdr:rowOff>100880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49C5314D-A62E-C9A4-4196-5485D96F5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531378" y="4539530"/>
          <a:ext cx="8546587" cy="5467350"/>
        </a:xfrm>
        <a:prstGeom prst="rect">
          <a:avLst/>
        </a:prstGeom>
      </xdr:spPr>
    </xdr:pic>
    <xdr:clientData/>
  </xdr:twoCellAnchor>
  <xdr:twoCellAnchor editAs="oneCell">
    <xdr:from>
      <xdr:col>19</xdr:col>
      <xdr:colOff>502546</xdr:colOff>
      <xdr:row>1</xdr:row>
      <xdr:rowOff>104775</xdr:rowOff>
    </xdr:from>
    <xdr:to>
      <xdr:col>32</xdr:col>
      <xdr:colOff>195675</xdr:colOff>
      <xdr:row>39</xdr:row>
      <xdr:rowOff>179060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97B4E1D-6B7E-B391-3B2F-617B79BF5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418946" y="295275"/>
          <a:ext cx="7617929" cy="7313285"/>
        </a:xfrm>
        <a:prstGeom prst="rect">
          <a:avLst/>
        </a:prstGeom>
      </xdr:spPr>
    </xdr:pic>
    <xdr:clientData/>
  </xdr:twoCellAnchor>
  <xdr:twoCellAnchor editAs="oneCell">
    <xdr:from>
      <xdr:col>62</xdr:col>
      <xdr:colOff>248957</xdr:colOff>
      <xdr:row>24</xdr:row>
      <xdr:rowOff>38514</xdr:rowOff>
    </xdr:from>
    <xdr:to>
      <xdr:col>70</xdr:col>
      <xdr:colOff>318480</xdr:colOff>
      <xdr:row>49</xdr:row>
      <xdr:rowOff>121341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97C1FFA-5B6F-98D8-9BA3-96ED715FC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378157" y="4610514"/>
          <a:ext cx="4946323" cy="4845327"/>
        </a:xfrm>
        <a:prstGeom prst="rect">
          <a:avLst/>
        </a:prstGeom>
      </xdr:spPr>
    </xdr:pic>
    <xdr:clientData/>
  </xdr:twoCellAnchor>
  <xdr:twoCellAnchor editAs="oneCell">
    <xdr:from>
      <xdr:col>48</xdr:col>
      <xdr:colOff>255030</xdr:colOff>
      <xdr:row>23</xdr:row>
      <xdr:rowOff>112644</xdr:rowOff>
    </xdr:from>
    <xdr:to>
      <xdr:col>61</xdr:col>
      <xdr:colOff>172819</xdr:colOff>
      <xdr:row>51</xdr:row>
      <xdr:rowOff>170622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8DE37B9D-5777-3B4C-1A7D-5C0A25496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849830" y="4494144"/>
          <a:ext cx="7842589" cy="5391978"/>
        </a:xfrm>
        <a:prstGeom prst="rect">
          <a:avLst/>
        </a:prstGeom>
      </xdr:spPr>
    </xdr:pic>
    <xdr:clientData/>
  </xdr:twoCellAnchor>
  <xdr:twoCellAnchor editAs="oneCell">
    <xdr:from>
      <xdr:col>19</xdr:col>
      <xdr:colOff>381122</xdr:colOff>
      <xdr:row>43</xdr:row>
      <xdr:rowOff>98534</xdr:rowOff>
    </xdr:from>
    <xdr:to>
      <xdr:col>32</xdr:col>
      <xdr:colOff>113090</xdr:colOff>
      <xdr:row>68</xdr:row>
      <xdr:rowOff>48838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32172ED1-8360-3EC1-6D23-68AC000804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25069"/>
        <a:stretch/>
      </xdr:blipFill>
      <xdr:spPr>
        <a:xfrm>
          <a:off x="17297522" y="8290034"/>
          <a:ext cx="7656768" cy="4712804"/>
        </a:xfrm>
        <a:prstGeom prst="rect">
          <a:avLst/>
        </a:prstGeom>
      </xdr:spPr>
    </xdr:pic>
    <xdr:clientData/>
  </xdr:twoCellAnchor>
  <xdr:twoCellAnchor editAs="oneCell">
    <xdr:from>
      <xdr:col>19</xdr:col>
      <xdr:colOff>585248</xdr:colOff>
      <xdr:row>70</xdr:row>
      <xdr:rowOff>44724</xdr:rowOff>
    </xdr:from>
    <xdr:to>
      <xdr:col>32</xdr:col>
      <xdr:colOff>166905</xdr:colOff>
      <xdr:row>85</xdr:row>
      <xdr:rowOff>77855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8EC05EF3-AF0B-D45D-D1D4-745E754CD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501648" y="13379724"/>
          <a:ext cx="7506457" cy="2890631"/>
        </a:xfrm>
        <a:prstGeom prst="rect">
          <a:avLst/>
        </a:prstGeom>
      </xdr:spPr>
    </xdr:pic>
    <xdr:clientData/>
  </xdr:twoCellAnchor>
  <xdr:twoCellAnchor editAs="oneCell">
    <xdr:from>
      <xdr:col>58</xdr:col>
      <xdr:colOff>559906</xdr:colOff>
      <xdr:row>118</xdr:row>
      <xdr:rowOff>184911</xdr:rowOff>
    </xdr:from>
    <xdr:to>
      <xdr:col>72</xdr:col>
      <xdr:colOff>444065</xdr:colOff>
      <xdr:row>127</xdr:row>
      <xdr:rowOff>63765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E22AC6DB-EFB8-FED1-BE3E-832219719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250706" y="22663911"/>
          <a:ext cx="8418559" cy="1593354"/>
        </a:xfrm>
        <a:prstGeom prst="rect">
          <a:avLst/>
        </a:prstGeom>
      </xdr:spPr>
    </xdr:pic>
    <xdr:clientData/>
  </xdr:twoCellAnchor>
  <xdr:twoCellAnchor editAs="oneCell">
    <xdr:from>
      <xdr:col>47</xdr:col>
      <xdr:colOff>25262</xdr:colOff>
      <xdr:row>93</xdr:row>
      <xdr:rowOff>147637</xdr:rowOff>
    </xdr:from>
    <xdr:to>
      <xdr:col>60</xdr:col>
      <xdr:colOff>69967</xdr:colOff>
      <xdr:row>113</xdr:row>
      <xdr:rowOff>118417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4D78FC64-3485-E9F6-5DDB-F60CCD2DD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4010462" y="17864137"/>
          <a:ext cx="7969505" cy="3780780"/>
        </a:xfrm>
        <a:prstGeom prst="rect">
          <a:avLst/>
        </a:prstGeom>
      </xdr:spPr>
    </xdr:pic>
    <xdr:clientData/>
  </xdr:twoCellAnchor>
  <xdr:twoCellAnchor editAs="oneCell">
    <xdr:from>
      <xdr:col>47</xdr:col>
      <xdr:colOff>68115</xdr:colOff>
      <xdr:row>83</xdr:row>
      <xdr:rowOff>189290</xdr:rowOff>
    </xdr:from>
    <xdr:to>
      <xdr:col>61</xdr:col>
      <xdr:colOff>433951</xdr:colOff>
      <xdr:row>91</xdr:row>
      <xdr:rowOff>147876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F1B9DCC6-CE71-62D2-8A28-8FFFD3D4AB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369" t="26662" r="8338" b="24358"/>
        <a:stretch/>
      </xdr:blipFill>
      <xdr:spPr>
        <a:xfrm>
          <a:off x="34053315" y="16000790"/>
          <a:ext cx="8900236" cy="1482586"/>
        </a:xfrm>
        <a:prstGeom prst="rect">
          <a:avLst/>
        </a:prstGeom>
      </xdr:spPr>
    </xdr:pic>
    <xdr:clientData/>
  </xdr:twoCellAnchor>
  <xdr:twoCellAnchor editAs="oneCell">
    <xdr:from>
      <xdr:col>33</xdr:col>
      <xdr:colOff>44372</xdr:colOff>
      <xdr:row>54</xdr:row>
      <xdr:rowOff>36781</xdr:rowOff>
    </xdr:from>
    <xdr:to>
      <xdr:col>46</xdr:col>
      <xdr:colOff>418930</xdr:colOff>
      <xdr:row>88</xdr:row>
      <xdr:rowOff>25261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EEC7631B-BD1A-7606-848D-C30E1A7AE7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438" t="6391" r="12762" b="10023"/>
        <a:stretch/>
      </xdr:blipFill>
      <xdr:spPr>
        <a:xfrm>
          <a:off x="25495172" y="10323781"/>
          <a:ext cx="8299358" cy="646548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86</xdr:row>
      <xdr:rowOff>0</xdr:rowOff>
    </xdr:from>
    <xdr:to>
      <xdr:col>3</xdr:col>
      <xdr:colOff>304800</xdr:colOff>
      <xdr:row>87</xdr:row>
      <xdr:rowOff>114300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70FFBC46-839F-6C4D-6D0A-2538A4839185}"/>
            </a:ext>
          </a:extLst>
        </xdr:cNvPr>
        <xdr:cNvSpPr>
          <a:spLocks noChangeAspect="1" noChangeArrowheads="1"/>
        </xdr:cNvSpPr>
      </xdr:nvSpPr>
      <xdr:spPr bwMode="auto">
        <a:xfrm>
          <a:off x="1400175" y="1638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62</xdr:col>
      <xdr:colOff>288679</xdr:colOff>
      <xdr:row>83</xdr:row>
      <xdr:rowOff>171921</xdr:rowOff>
    </xdr:from>
    <xdr:to>
      <xdr:col>81</xdr:col>
      <xdr:colOff>169960</xdr:colOff>
      <xdr:row>117</xdr:row>
      <xdr:rowOff>155355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C9718D23-5DE6-CE28-6D89-CE96BED946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605" r="8934" b="18917"/>
        <a:stretch/>
      </xdr:blipFill>
      <xdr:spPr>
        <a:xfrm>
          <a:off x="43417879" y="15983421"/>
          <a:ext cx="10854081" cy="6460434"/>
        </a:xfrm>
        <a:prstGeom prst="rect">
          <a:avLst/>
        </a:prstGeom>
      </xdr:spPr>
    </xdr:pic>
    <xdr:clientData/>
  </xdr:twoCellAnchor>
  <xdr:twoCellAnchor editAs="oneCell">
    <xdr:from>
      <xdr:col>30</xdr:col>
      <xdr:colOff>206265</xdr:colOff>
      <xdr:row>89</xdr:row>
      <xdr:rowOff>188341</xdr:rowOff>
    </xdr:from>
    <xdr:to>
      <xdr:col>45</xdr:col>
      <xdr:colOff>215004</xdr:colOff>
      <xdr:row>111</xdr:row>
      <xdr:rowOff>112715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911CE6AC-9864-BED8-82FF-851E4CD28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828265" y="17142841"/>
          <a:ext cx="9152739" cy="4115374"/>
        </a:xfrm>
        <a:prstGeom prst="rect">
          <a:avLst/>
        </a:prstGeom>
      </xdr:spPr>
    </xdr:pic>
    <xdr:clientData/>
  </xdr:twoCellAnchor>
  <xdr:twoCellAnchor editAs="oneCell">
    <xdr:from>
      <xdr:col>58</xdr:col>
      <xdr:colOff>573332</xdr:colOff>
      <xdr:row>130</xdr:row>
      <xdr:rowOff>45256</xdr:rowOff>
    </xdr:from>
    <xdr:to>
      <xdr:col>78</xdr:col>
      <xdr:colOff>50802</xdr:colOff>
      <xdr:row>151</xdr:row>
      <xdr:rowOff>169657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516BF71C-5F3C-3971-8D53-ABBD24A82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264132" y="24810256"/>
          <a:ext cx="11059870" cy="4124901"/>
        </a:xfrm>
        <a:prstGeom prst="rect">
          <a:avLst/>
        </a:prstGeom>
      </xdr:spPr>
    </xdr:pic>
    <xdr:clientData/>
  </xdr:twoCellAnchor>
  <xdr:twoCellAnchor editAs="oneCell">
    <xdr:from>
      <xdr:col>20</xdr:col>
      <xdr:colOff>91523</xdr:colOff>
      <xdr:row>87</xdr:row>
      <xdr:rowOff>51840</xdr:rowOff>
    </xdr:from>
    <xdr:to>
      <xdr:col>29</xdr:col>
      <xdr:colOff>341218</xdr:colOff>
      <xdr:row>98</xdr:row>
      <xdr:rowOff>160446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5F06CE7F-5217-4A6C-D24D-324982389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617523" y="16625340"/>
          <a:ext cx="5736095" cy="2204106"/>
        </a:xfrm>
        <a:prstGeom prst="rect">
          <a:avLst/>
        </a:prstGeom>
      </xdr:spPr>
    </xdr:pic>
    <xdr:clientData/>
  </xdr:twoCellAnchor>
  <xdr:twoCellAnchor editAs="oneCell">
    <xdr:from>
      <xdr:col>72</xdr:col>
      <xdr:colOff>90695</xdr:colOff>
      <xdr:row>45</xdr:row>
      <xdr:rowOff>186773</xdr:rowOff>
    </xdr:from>
    <xdr:to>
      <xdr:col>82</xdr:col>
      <xdr:colOff>151156</xdr:colOff>
      <xdr:row>64</xdr:row>
      <xdr:rowOff>53423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9E985AFC-8E28-D2C5-E052-0998CC5540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25131"/>
        <a:stretch/>
      </xdr:blipFill>
      <xdr:spPr>
        <a:xfrm>
          <a:off x="49315895" y="8759273"/>
          <a:ext cx="5546861" cy="3486150"/>
        </a:xfrm>
        <a:prstGeom prst="rect">
          <a:avLst/>
        </a:prstGeom>
      </xdr:spPr>
    </xdr:pic>
    <xdr:clientData/>
  </xdr:twoCellAnchor>
  <xdr:twoCellAnchor editAs="oneCell">
    <xdr:from>
      <xdr:col>43</xdr:col>
      <xdr:colOff>383688</xdr:colOff>
      <xdr:row>2</xdr:row>
      <xdr:rowOff>61703</xdr:rowOff>
    </xdr:from>
    <xdr:to>
      <xdr:col>54</xdr:col>
      <xdr:colOff>592551</xdr:colOff>
      <xdr:row>18</xdr:row>
      <xdr:rowOff>138339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8DFC137A-F42A-4A0D-D677-21567E9EF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930488" y="442703"/>
          <a:ext cx="6914463" cy="3124636"/>
        </a:xfrm>
        <a:prstGeom prst="rect">
          <a:avLst/>
        </a:prstGeom>
      </xdr:spPr>
    </xdr:pic>
    <xdr:clientData/>
  </xdr:twoCellAnchor>
  <xdr:twoCellAnchor editAs="oneCell">
    <xdr:from>
      <xdr:col>71</xdr:col>
      <xdr:colOff>576884</xdr:colOff>
      <xdr:row>30</xdr:row>
      <xdr:rowOff>39755</xdr:rowOff>
    </xdr:from>
    <xdr:to>
      <xdr:col>82</xdr:col>
      <xdr:colOff>392182</xdr:colOff>
      <xdr:row>44</xdr:row>
      <xdr:rowOff>87759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64CDB6D7-35F5-131E-65A6-5E79C447D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192484" y="5754755"/>
          <a:ext cx="5911298" cy="2715004"/>
        </a:xfrm>
        <a:prstGeom prst="rect">
          <a:avLst/>
        </a:prstGeom>
      </xdr:spPr>
    </xdr:pic>
    <xdr:clientData/>
  </xdr:twoCellAnchor>
  <xdr:twoCellAnchor editAs="oneCell">
    <xdr:from>
      <xdr:col>72</xdr:col>
      <xdr:colOff>182632</xdr:colOff>
      <xdr:row>67</xdr:row>
      <xdr:rowOff>114300</xdr:rowOff>
    </xdr:from>
    <xdr:to>
      <xdr:col>80</xdr:col>
      <xdr:colOff>518104</xdr:colOff>
      <xdr:row>82</xdr:row>
      <xdr:rowOff>38488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4429DC0A-8D6A-EA8F-0C61-5471F98E3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407832" y="12877800"/>
          <a:ext cx="4602672" cy="2781688"/>
        </a:xfrm>
        <a:prstGeom prst="rect">
          <a:avLst/>
        </a:prstGeom>
      </xdr:spPr>
    </xdr:pic>
    <xdr:clientData/>
  </xdr:twoCellAnchor>
  <xdr:twoCellAnchor editAs="oneCell">
    <xdr:from>
      <xdr:col>32</xdr:col>
      <xdr:colOff>571707</xdr:colOff>
      <xdr:row>1</xdr:row>
      <xdr:rowOff>139355</xdr:rowOff>
    </xdr:from>
    <xdr:to>
      <xdr:col>43</xdr:col>
      <xdr:colOff>68791</xdr:colOff>
      <xdr:row>22</xdr:row>
      <xdr:rowOff>168492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043575E2-CB3A-4677-D2A4-314284A06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5412907" y="329855"/>
          <a:ext cx="6202684" cy="4029637"/>
        </a:xfrm>
        <a:prstGeom prst="rect">
          <a:avLst/>
        </a:prstGeom>
      </xdr:spPr>
    </xdr:pic>
    <xdr:clientData/>
  </xdr:twoCellAnchor>
  <xdr:twoCellAnchor editAs="oneCell">
    <xdr:from>
      <xdr:col>20</xdr:col>
      <xdr:colOff>90487</xdr:colOff>
      <xdr:row>101</xdr:row>
      <xdr:rowOff>133351</xdr:rowOff>
    </xdr:from>
    <xdr:to>
      <xdr:col>28</xdr:col>
      <xdr:colOff>393734</xdr:colOff>
      <xdr:row>121</xdr:row>
      <xdr:rowOff>67198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27593391-97C6-E486-45DA-BD6FB1875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16487" y="19373851"/>
          <a:ext cx="5180047" cy="3743847"/>
        </a:xfrm>
        <a:prstGeom prst="rect">
          <a:avLst/>
        </a:prstGeom>
      </xdr:spPr>
    </xdr:pic>
    <xdr:clientData/>
  </xdr:twoCellAnchor>
  <xdr:twoCellAnchor editAs="oneCell">
    <xdr:from>
      <xdr:col>29</xdr:col>
      <xdr:colOff>264214</xdr:colOff>
      <xdr:row>113</xdr:row>
      <xdr:rowOff>185324</xdr:rowOff>
    </xdr:from>
    <xdr:to>
      <xdr:col>37</xdr:col>
      <xdr:colOff>114547</xdr:colOff>
      <xdr:row>129</xdr:row>
      <xdr:rowOff>42854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088D30A1-063F-92E8-ADA7-FC5538834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276614" y="21711824"/>
          <a:ext cx="4727133" cy="2905530"/>
        </a:xfrm>
        <a:prstGeom prst="rect">
          <a:avLst/>
        </a:prstGeom>
      </xdr:spPr>
    </xdr:pic>
    <xdr:clientData/>
  </xdr:twoCellAnchor>
  <xdr:twoCellAnchor editAs="oneCell">
    <xdr:from>
      <xdr:col>60</xdr:col>
      <xdr:colOff>443947</xdr:colOff>
      <xdr:row>54</xdr:row>
      <xdr:rowOff>67917</xdr:rowOff>
    </xdr:from>
    <xdr:to>
      <xdr:col>71</xdr:col>
      <xdr:colOff>405540</xdr:colOff>
      <xdr:row>82</xdr:row>
      <xdr:rowOff>30556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13542294-9004-9102-D83D-5A92C4AF7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353947" y="10354917"/>
          <a:ext cx="6667193" cy="5296639"/>
        </a:xfrm>
        <a:prstGeom prst="rect">
          <a:avLst/>
        </a:prstGeom>
      </xdr:spPr>
    </xdr:pic>
    <xdr:clientData/>
  </xdr:twoCellAnchor>
  <xdr:twoCellAnchor>
    <xdr:from>
      <xdr:col>38</xdr:col>
      <xdr:colOff>69092</xdr:colOff>
      <xdr:row>114</xdr:row>
      <xdr:rowOff>65015</xdr:rowOff>
    </xdr:from>
    <xdr:to>
      <xdr:col>57</xdr:col>
      <xdr:colOff>602816</xdr:colOff>
      <xdr:row>150</xdr:row>
      <xdr:rowOff>106429</xdr:rowOff>
    </xdr:to>
    <xdr:grpSp>
      <xdr:nvGrpSpPr>
        <xdr:cNvPr id="28" name="Agrupar 27">
          <a:extLst>
            <a:ext uri="{FF2B5EF4-FFF2-40B4-BE49-F238E27FC236}">
              <a16:creationId xmlns:a16="http://schemas.microsoft.com/office/drawing/2014/main" id="{BC61BDD0-7D24-4D1E-8B4D-DE62EBD165E6}"/>
            </a:ext>
          </a:extLst>
        </xdr:cNvPr>
        <xdr:cNvGrpSpPr/>
      </xdr:nvGrpSpPr>
      <xdr:grpSpPr>
        <a:xfrm>
          <a:off x="28644092" y="21782015"/>
          <a:ext cx="12179072" cy="6899414"/>
          <a:chOff x="1373810" y="18362540"/>
          <a:chExt cx="12199572" cy="6899414"/>
        </a:xfrm>
      </xdr:grpSpPr>
      <xdr:pic>
        <xdr:nvPicPr>
          <xdr:cNvPr id="11" name="Imagem 10">
            <a:extLst>
              <a:ext uri="{FF2B5EF4-FFF2-40B4-BE49-F238E27FC236}">
                <a16:creationId xmlns:a16="http://schemas.microsoft.com/office/drawing/2014/main" id="{71CCE70A-BD6C-0F4B-9904-E1E2AE4372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373810" y="18362540"/>
            <a:ext cx="12199572" cy="6899414"/>
          </a:xfrm>
          <a:prstGeom prst="rect">
            <a:avLst/>
          </a:prstGeom>
        </xdr:spPr>
      </xdr:pic>
      <xdr:pic>
        <xdr:nvPicPr>
          <xdr:cNvPr id="27" name="Imagem 26">
            <a:extLst>
              <a:ext uri="{FF2B5EF4-FFF2-40B4-BE49-F238E27FC236}">
                <a16:creationId xmlns:a16="http://schemas.microsoft.com/office/drawing/2014/main" id="{3AA2A8C3-CD4C-3C28-E6A7-454E38DE90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9653896" y="21410544"/>
            <a:ext cx="3298663" cy="1532282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51</xdr:row>
      <xdr:rowOff>0</xdr:rowOff>
    </xdr:from>
    <xdr:to>
      <xdr:col>3</xdr:col>
      <xdr:colOff>304800</xdr:colOff>
      <xdr:row>52</xdr:row>
      <xdr:rowOff>114300</xdr:rowOff>
    </xdr:to>
    <xdr:sp macro="" textlink="">
      <xdr:nvSpPr>
        <xdr:cNvPr id="2" name="AutoShape 1">
          <a:extLst>
            <a:ext uri="{FF2B5EF4-FFF2-40B4-BE49-F238E27FC236}">
              <a16:creationId xmlns:a16="http://schemas.microsoft.com/office/drawing/2014/main" id="{6FCF410A-0B23-4287-A213-DA91F25C78D0}"/>
            </a:ext>
          </a:extLst>
        </xdr:cNvPr>
        <xdr:cNvSpPr>
          <a:spLocks noChangeAspect="1" noChangeArrowheads="1"/>
        </xdr:cNvSpPr>
      </xdr:nvSpPr>
      <xdr:spPr bwMode="auto">
        <a:xfrm>
          <a:off x="1400175" y="1638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304800</xdr:colOff>
      <xdr:row>42</xdr:row>
      <xdr:rowOff>114300</xdr:rowOff>
    </xdr:to>
    <xdr:sp macro="" textlink="">
      <xdr:nvSpPr>
        <xdr:cNvPr id="15" name="AutoShape 1">
          <a:extLst>
            <a:ext uri="{FF2B5EF4-FFF2-40B4-BE49-F238E27FC236}">
              <a16:creationId xmlns:a16="http://schemas.microsoft.com/office/drawing/2014/main" id="{C789B300-3C21-4BC0-AD0A-D902257DFA0D}"/>
            </a:ext>
          </a:extLst>
        </xdr:cNvPr>
        <xdr:cNvSpPr>
          <a:spLocks noChangeAspect="1" noChangeArrowheads="1"/>
        </xdr:cNvSpPr>
      </xdr:nvSpPr>
      <xdr:spPr bwMode="auto">
        <a:xfrm>
          <a:off x="1400175" y="1638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30</xdr:col>
      <xdr:colOff>157370</xdr:colOff>
      <xdr:row>51</xdr:row>
      <xdr:rowOff>0</xdr:rowOff>
    </xdr:from>
    <xdr:to>
      <xdr:col>39</xdr:col>
      <xdr:colOff>217831</xdr:colOff>
      <xdr:row>95</xdr:row>
      <xdr:rowOff>57150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781DB99F-E714-4C4E-B4C1-FCFB03400F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131"/>
        <a:stretch/>
      </xdr:blipFill>
      <xdr:spPr>
        <a:xfrm>
          <a:off x="23131670" y="3644348"/>
          <a:ext cx="5546861" cy="3486150"/>
        </a:xfrm>
        <a:prstGeom prst="rect">
          <a:avLst/>
        </a:prstGeom>
      </xdr:spPr>
    </xdr:pic>
    <xdr:clientData/>
  </xdr:twoCellAnchor>
  <xdr:twoCellAnchor editAs="oneCell">
    <xdr:from>
      <xdr:col>29</xdr:col>
      <xdr:colOff>521801</xdr:colOff>
      <xdr:row>51</xdr:row>
      <xdr:rowOff>0</xdr:rowOff>
    </xdr:from>
    <xdr:to>
      <xdr:col>41</xdr:col>
      <xdr:colOff>111539</xdr:colOff>
      <xdr:row>93</xdr:row>
      <xdr:rowOff>76636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52ABADB0-0E18-4C28-9D88-79EDCF685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86501" y="7272128"/>
          <a:ext cx="6904938" cy="3124636"/>
        </a:xfrm>
        <a:prstGeom prst="rect">
          <a:avLst/>
        </a:prstGeom>
      </xdr:spPr>
    </xdr:pic>
    <xdr:clientData/>
  </xdr:twoCellAnchor>
  <xdr:twoCellAnchor editAs="oneCell">
    <xdr:from>
      <xdr:col>39</xdr:col>
      <xdr:colOff>281610</xdr:colOff>
      <xdr:row>51</xdr:row>
      <xdr:rowOff>0</xdr:rowOff>
    </xdr:from>
    <xdr:to>
      <xdr:col>49</xdr:col>
      <xdr:colOff>87383</xdr:colOff>
      <xdr:row>91</xdr:row>
      <xdr:rowOff>48004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44309DD7-A9F6-48A3-B403-D9539B17F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742310" y="4687955"/>
          <a:ext cx="5901773" cy="271500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7</xdr:col>
      <xdr:colOff>266700</xdr:colOff>
      <xdr:row>15</xdr:row>
      <xdr:rowOff>140591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F22ABCF-0151-004A-BF45-99649E37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400" y="1333500"/>
          <a:ext cx="2571750" cy="1664591"/>
        </a:xfrm>
        <a:prstGeom prst="rect">
          <a:avLst/>
        </a:prstGeom>
      </xdr:spPr>
    </xdr:pic>
    <xdr:clientData/>
  </xdr:twoCellAnchor>
  <xdr:twoCellAnchor editAs="oneCell">
    <xdr:from>
      <xdr:col>15</xdr:col>
      <xdr:colOff>200025</xdr:colOff>
      <xdr:row>9</xdr:row>
      <xdr:rowOff>104775</xdr:rowOff>
    </xdr:from>
    <xdr:to>
      <xdr:col>20</xdr:col>
      <xdr:colOff>467188</xdr:colOff>
      <xdr:row>26</xdr:row>
      <xdr:rowOff>162385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A8381E2-87A1-CDE1-5FF3-85B05DCA1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44025" y="1819275"/>
          <a:ext cx="3315163" cy="329611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14</xdr:col>
      <xdr:colOff>565589</xdr:colOff>
      <xdr:row>26</xdr:row>
      <xdr:rowOff>133350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4BCC560-7739-8FBA-9F70-5143EB977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8490389" cy="47053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7FBF21-E6D9-4773-871F-3C835AF8A0E5}">
  <dimension ref="B2:M133"/>
  <sheetViews>
    <sheetView showGridLines="0" zoomScale="115" zoomScaleNormal="115" workbookViewId="0">
      <selection activeCell="B19" sqref="B19:D19"/>
    </sheetView>
  </sheetViews>
  <sheetFormatPr defaultRowHeight="15" x14ac:dyDescent="0.25"/>
  <cols>
    <col min="1" max="1" width="2.7109375" customWidth="1"/>
    <col min="2" max="3" width="9.140625" customWidth="1"/>
    <col min="5" max="6" width="9.140625" customWidth="1"/>
    <col min="7" max="7" width="8.5703125" customWidth="1"/>
    <col min="8" max="8" width="46" customWidth="1"/>
    <col min="9" max="9" width="9.140625" style="3"/>
    <col min="12" max="12" width="51" customWidth="1"/>
    <col min="17" max="17" width="16.85546875" customWidth="1"/>
    <col min="77" max="77" width="0" hidden="1" customWidth="1"/>
  </cols>
  <sheetData>
    <row r="2" spans="2:13" x14ac:dyDescent="0.25">
      <c r="B2" s="1" t="s">
        <v>0</v>
      </c>
      <c r="M2" s="1"/>
    </row>
    <row r="3" spans="2:13" x14ac:dyDescent="0.25">
      <c r="B3" t="s">
        <v>8</v>
      </c>
      <c r="I3" s="4" t="s">
        <v>113</v>
      </c>
    </row>
    <row r="4" spans="2:13" x14ac:dyDescent="0.25">
      <c r="B4" t="s">
        <v>1</v>
      </c>
    </row>
    <row r="5" spans="2:13" x14ac:dyDescent="0.25">
      <c r="C5" t="s">
        <v>9</v>
      </c>
      <c r="I5" s="4" t="s">
        <v>114</v>
      </c>
    </row>
    <row r="6" spans="2:13" x14ac:dyDescent="0.25">
      <c r="D6" t="s">
        <v>5</v>
      </c>
      <c r="I6" s="4" t="s">
        <v>115</v>
      </c>
    </row>
    <row r="7" spans="2:13" x14ac:dyDescent="0.25">
      <c r="C7" t="s">
        <v>10</v>
      </c>
      <c r="I7" s="4" t="s">
        <v>116</v>
      </c>
    </row>
    <row r="8" spans="2:13" x14ac:dyDescent="0.25">
      <c r="D8" t="s">
        <v>5</v>
      </c>
      <c r="I8" s="4" t="s">
        <v>115</v>
      </c>
    </row>
    <row r="9" spans="2:13" x14ac:dyDescent="0.25">
      <c r="B9" t="s">
        <v>2</v>
      </c>
    </row>
    <row r="10" spans="2:13" x14ac:dyDescent="0.25">
      <c r="C10" t="s">
        <v>11</v>
      </c>
      <c r="I10" s="4" t="s">
        <v>117</v>
      </c>
    </row>
    <row r="11" spans="2:13" x14ac:dyDescent="0.25">
      <c r="C11" t="s">
        <v>12</v>
      </c>
      <c r="M11" s="1"/>
    </row>
    <row r="12" spans="2:13" x14ac:dyDescent="0.25">
      <c r="B12" t="s">
        <v>3</v>
      </c>
    </row>
    <row r="13" spans="2:13" x14ac:dyDescent="0.25">
      <c r="C13" t="s">
        <v>6</v>
      </c>
      <c r="I13" s="4" t="s">
        <v>118</v>
      </c>
    </row>
    <row r="14" spans="2:13" x14ac:dyDescent="0.25">
      <c r="B14" t="s">
        <v>4</v>
      </c>
    </row>
    <row r="15" spans="2:13" x14ac:dyDescent="0.25">
      <c r="C15" t="s">
        <v>7</v>
      </c>
      <c r="I15" s="4" t="s">
        <v>119</v>
      </c>
    </row>
    <row r="16" spans="2:13" x14ac:dyDescent="0.25">
      <c r="B16" t="s">
        <v>109</v>
      </c>
      <c r="I16" s="4" t="s">
        <v>120</v>
      </c>
    </row>
    <row r="19" spans="2:13" x14ac:dyDescent="0.25">
      <c r="B19" s="1" t="s">
        <v>13</v>
      </c>
    </row>
    <row r="20" spans="2:13" x14ac:dyDescent="0.25">
      <c r="B20" t="s">
        <v>15</v>
      </c>
      <c r="M20" s="1"/>
    </row>
    <row r="21" spans="2:13" x14ac:dyDescent="0.25">
      <c r="C21" t="s">
        <v>16</v>
      </c>
      <c r="I21" s="4" t="s">
        <v>121</v>
      </c>
    </row>
    <row r="22" spans="2:13" x14ac:dyDescent="0.25">
      <c r="C22" t="s">
        <v>17</v>
      </c>
      <c r="I22" s="4" t="s">
        <v>122</v>
      </c>
    </row>
    <row r="23" spans="2:13" x14ac:dyDescent="0.25">
      <c r="B23" t="s">
        <v>18</v>
      </c>
      <c r="M23" s="1"/>
    </row>
    <row r="24" spans="2:13" x14ac:dyDescent="0.25">
      <c r="C24" t="s">
        <v>19</v>
      </c>
      <c r="I24" s="4" t="s">
        <v>123</v>
      </c>
    </row>
    <row r="25" spans="2:13" x14ac:dyDescent="0.25">
      <c r="C25" t="s">
        <v>20</v>
      </c>
      <c r="I25" s="4" t="s">
        <v>124</v>
      </c>
    </row>
    <row r="26" spans="2:13" x14ac:dyDescent="0.25">
      <c r="B26" t="s">
        <v>21</v>
      </c>
      <c r="M26" s="1"/>
    </row>
    <row r="27" spans="2:13" x14ac:dyDescent="0.25">
      <c r="C27" t="s">
        <v>22</v>
      </c>
      <c r="I27" s="4" t="s">
        <v>125</v>
      </c>
    </row>
    <row r="28" spans="2:13" x14ac:dyDescent="0.25">
      <c r="C28" t="s">
        <v>23</v>
      </c>
      <c r="I28" s="4" t="s">
        <v>126</v>
      </c>
    </row>
    <row r="29" spans="2:13" x14ac:dyDescent="0.25">
      <c r="C29" t="s">
        <v>24</v>
      </c>
      <c r="I29" s="4" t="s">
        <v>127</v>
      </c>
    </row>
    <row r="30" spans="2:13" x14ac:dyDescent="0.25">
      <c r="B30" t="s">
        <v>25</v>
      </c>
      <c r="M30" s="1"/>
    </row>
    <row r="31" spans="2:13" x14ac:dyDescent="0.25">
      <c r="C31" t="s">
        <v>26</v>
      </c>
      <c r="I31" s="4" t="s">
        <v>128</v>
      </c>
    </row>
    <row r="32" spans="2:13" x14ac:dyDescent="0.25">
      <c r="C32" t="s">
        <v>27</v>
      </c>
      <c r="I32" s="4" t="s">
        <v>129</v>
      </c>
    </row>
    <row r="33" spans="2:13" x14ac:dyDescent="0.25">
      <c r="C33" t="s">
        <v>28</v>
      </c>
      <c r="I33" s="4" t="s">
        <v>130</v>
      </c>
    </row>
    <row r="34" spans="2:13" x14ac:dyDescent="0.25">
      <c r="B34" t="s">
        <v>29</v>
      </c>
      <c r="M34" s="1"/>
    </row>
    <row r="35" spans="2:13" x14ac:dyDescent="0.25">
      <c r="C35" t="s">
        <v>30</v>
      </c>
      <c r="I35" s="4" t="s">
        <v>131</v>
      </c>
    </row>
    <row r="36" spans="2:13" x14ac:dyDescent="0.25">
      <c r="C36" t="s">
        <v>31</v>
      </c>
      <c r="I36" s="4" t="s">
        <v>132</v>
      </c>
    </row>
    <row r="37" spans="2:13" x14ac:dyDescent="0.25">
      <c r="D37" t="s">
        <v>32</v>
      </c>
    </row>
    <row r="38" spans="2:13" x14ac:dyDescent="0.25">
      <c r="E38" t="s">
        <v>33</v>
      </c>
    </row>
    <row r="39" spans="2:13" x14ac:dyDescent="0.25">
      <c r="D39" t="s">
        <v>34</v>
      </c>
    </row>
    <row r="40" spans="2:13" x14ac:dyDescent="0.25">
      <c r="D40" t="s">
        <v>35</v>
      </c>
    </row>
    <row r="41" spans="2:13" x14ac:dyDescent="0.25">
      <c r="B41" t="s">
        <v>36</v>
      </c>
    </row>
    <row r="42" spans="2:13" x14ac:dyDescent="0.25">
      <c r="C42" t="s">
        <v>37</v>
      </c>
      <c r="I42" s="4" t="s">
        <v>133</v>
      </c>
    </row>
    <row r="43" spans="2:13" x14ac:dyDescent="0.25">
      <c r="B43" t="s">
        <v>38</v>
      </c>
    </row>
    <row r="44" spans="2:13" x14ac:dyDescent="0.25">
      <c r="C44" t="s">
        <v>39</v>
      </c>
      <c r="I44" s="4" t="s">
        <v>134</v>
      </c>
    </row>
    <row r="47" spans="2:13" x14ac:dyDescent="0.25">
      <c r="B47" s="1" t="s">
        <v>40</v>
      </c>
    </row>
    <row r="48" spans="2:13" x14ac:dyDescent="0.25">
      <c r="B48" t="s">
        <v>41</v>
      </c>
      <c r="I48" s="4" t="s">
        <v>135</v>
      </c>
    </row>
    <row r="49" spans="2:9" x14ac:dyDescent="0.25">
      <c r="B49" t="s">
        <v>42</v>
      </c>
      <c r="I49" s="4" t="s">
        <v>136</v>
      </c>
    </row>
    <row r="50" spans="2:9" x14ac:dyDescent="0.25">
      <c r="B50" t="s">
        <v>44</v>
      </c>
      <c r="I50" s="3" t="s">
        <v>106</v>
      </c>
    </row>
    <row r="51" spans="2:9" x14ac:dyDescent="0.25">
      <c r="B51" t="s">
        <v>43</v>
      </c>
      <c r="I51" s="3" t="s">
        <v>106</v>
      </c>
    </row>
    <row r="54" spans="2:9" x14ac:dyDescent="0.25">
      <c r="B54" s="1" t="s">
        <v>45</v>
      </c>
    </row>
    <row r="55" spans="2:9" x14ac:dyDescent="0.25">
      <c r="B55" t="s">
        <v>46</v>
      </c>
    </row>
    <row r="56" spans="2:9" x14ac:dyDescent="0.25">
      <c r="C56" t="s">
        <v>49</v>
      </c>
    </row>
    <row r="57" spans="2:9" x14ac:dyDescent="0.25">
      <c r="D57" t="s">
        <v>47</v>
      </c>
      <c r="I57" s="4" t="s">
        <v>137</v>
      </c>
    </row>
    <row r="58" spans="2:9" x14ac:dyDescent="0.25">
      <c r="D58" t="s">
        <v>48</v>
      </c>
    </row>
    <row r="59" spans="2:9" x14ac:dyDescent="0.25">
      <c r="C59" t="s">
        <v>50</v>
      </c>
      <c r="I59" s="4" t="s">
        <v>138</v>
      </c>
    </row>
    <row r="60" spans="2:9" x14ac:dyDescent="0.25">
      <c r="D60" t="s">
        <v>51</v>
      </c>
      <c r="I60" s="4" t="s">
        <v>139</v>
      </c>
    </row>
    <row r="61" spans="2:9" x14ac:dyDescent="0.25">
      <c r="C61" t="s">
        <v>86</v>
      </c>
      <c r="I61" s="4" t="s">
        <v>140</v>
      </c>
    </row>
    <row r="62" spans="2:9" x14ac:dyDescent="0.25">
      <c r="C62" t="s">
        <v>52</v>
      </c>
      <c r="I62" s="4" t="s">
        <v>141</v>
      </c>
    </row>
    <row r="63" spans="2:9" x14ac:dyDescent="0.25">
      <c r="C63" t="s">
        <v>53</v>
      </c>
      <c r="I63" s="4" t="s">
        <v>142</v>
      </c>
    </row>
    <row r="64" spans="2:9" x14ac:dyDescent="0.25">
      <c r="C64" t="s">
        <v>54</v>
      </c>
    </row>
    <row r="65" spans="4:8" x14ac:dyDescent="0.25">
      <c r="D65" t="s">
        <v>7</v>
      </c>
    </row>
    <row r="66" spans="4:8" x14ac:dyDescent="0.25">
      <c r="E66" t="s">
        <v>62</v>
      </c>
    </row>
    <row r="67" spans="4:8" x14ac:dyDescent="0.25">
      <c r="E67" t="s">
        <v>63</v>
      </c>
    </row>
    <row r="68" spans="4:8" x14ac:dyDescent="0.25">
      <c r="F68" s="18" t="s">
        <v>84</v>
      </c>
      <c r="G68" s="18"/>
      <c r="H68" s="18"/>
    </row>
    <row r="69" spans="4:8" x14ac:dyDescent="0.25">
      <c r="F69" s="18" t="s">
        <v>64</v>
      </c>
      <c r="G69" s="18"/>
      <c r="H69" s="18"/>
    </row>
    <row r="70" spans="4:8" x14ac:dyDescent="0.25">
      <c r="F70" s="18" t="s">
        <v>65</v>
      </c>
      <c r="G70" s="18"/>
      <c r="H70" s="18"/>
    </row>
    <row r="71" spans="4:8" x14ac:dyDescent="0.25">
      <c r="F71" s="18" t="s">
        <v>66</v>
      </c>
      <c r="G71" s="18"/>
      <c r="H71" s="18"/>
    </row>
    <row r="72" spans="4:8" x14ac:dyDescent="0.25">
      <c r="F72" s="18" t="s">
        <v>67</v>
      </c>
      <c r="G72" s="18"/>
      <c r="H72" s="18"/>
    </row>
    <row r="73" spans="4:8" x14ac:dyDescent="0.25">
      <c r="F73" s="18"/>
      <c r="G73" s="18" t="s">
        <v>68</v>
      </c>
      <c r="H73" s="18"/>
    </row>
    <row r="74" spans="4:8" x14ac:dyDescent="0.25">
      <c r="F74" s="18"/>
      <c r="G74" s="18" t="s">
        <v>69</v>
      </c>
      <c r="H74" s="18"/>
    </row>
    <row r="75" spans="4:8" x14ac:dyDescent="0.25">
      <c r="F75" s="18"/>
      <c r="G75" s="18"/>
      <c r="H75" s="18" t="s">
        <v>70</v>
      </c>
    </row>
    <row r="76" spans="4:8" x14ac:dyDescent="0.25">
      <c r="F76" s="18"/>
      <c r="G76" s="18" t="s">
        <v>71</v>
      </c>
      <c r="H76" s="18"/>
    </row>
    <row r="77" spans="4:8" x14ac:dyDescent="0.25">
      <c r="F77" s="18"/>
      <c r="G77" s="18" t="s">
        <v>72</v>
      </c>
      <c r="H77" s="18"/>
    </row>
    <row r="78" spans="4:8" x14ac:dyDescent="0.25">
      <c r="F78" s="18"/>
      <c r="G78" s="18"/>
      <c r="H78" s="18" t="s">
        <v>73</v>
      </c>
    </row>
    <row r="79" spans="4:8" x14ac:dyDescent="0.25">
      <c r="F79" s="18"/>
      <c r="G79" s="18"/>
      <c r="H79" s="18" t="s">
        <v>74</v>
      </c>
    </row>
    <row r="80" spans="4:8" x14ac:dyDescent="0.25">
      <c r="F80" s="18"/>
      <c r="G80" s="18" t="s">
        <v>75</v>
      </c>
      <c r="H80" s="18"/>
    </row>
    <row r="81" spans="3:9" x14ac:dyDescent="0.25">
      <c r="F81" s="18"/>
      <c r="G81" s="18"/>
      <c r="H81" s="18" t="s">
        <v>73</v>
      </c>
    </row>
    <row r="82" spans="3:9" x14ac:dyDescent="0.25">
      <c r="F82" s="18"/>
      <c r="G82" s="18"/>
      <c r="H82" s="18" t="s">
        <v>74</v>
      </c>
    </row>
    <row r="83" spans="3:9" x14ac:dyDescent="0.25">
      <c r="F83" s="18" t="s">
        <v>76</v>
      </c>
      <c r="G83" s="18"/>
      <c r="H83" s="18"/>
    </row>
    <row r="84" spans="3:9" x14ac:dyDescent="0.25">
      <c r="F84" s="18"/>
      <c r="G84" s="18" t="s">
        <v>77</v>
      </c>
      <c r="H84" s="18"/>
    </row>
    <row r="85" spans="3:9" x14ac:dyDescent="0.25">
      <c r="F85" s="18"/>
      <c r="G85" s="18" t="s">
        <v>78</v>
      </c>
      <c r="H85" s="18"/>
    </row>
    <row r="86" spans="3:9" x14ac:dyDescent="0.25">
      <c r="F86" s="18"/>
      <c r="G86" s="18" t="s">
        <v>110</v>
      </c>
      <c r="H86" s="18"/>
    </row>
    <row r="87" spans="3:9" x14ac:dyDescent="0.25">
      <c r="F87" s="18"/>
      <c r="G87" s="18" t="s">
        <v>79</v>
      </c>
      <c r="H87" s="18"/>
    </row>
    <row r="88" spans="3:9" x14ac:dyDescent="0.25">
      <c r="F88" s="18"/>
      <c r="G88" s="18" t="s">
        <v>80</v>
      </c>
      <c r="H88" s="18"/>
    </row>
    <row r="89" spans="3:9" x14ac:dyDescent="0.25">
      <c r="F89" s="18"/>
      <c r="G89" s="18"/>
      <c r="H89" s="18" t="s">
        <v>83</v>
      </c>
    </row>
    <row r="90" spans="3:9" x14ac:dyDescent="0.25">
      <c r="F90" s="18"/>
      <c r="G90" s="18"/>
      <c r="H90" s="18" t="s">
        <v>82</v>
      </c>
    </row>
    <row r="91" spans="3:9" x14ac:dyDescent="0.25">
      <c r="F91" s="18" t="s">
        <v>81</v>
      </c>
      <c r="G91" s="18"/>
      <c r="H91" s="18"/>
    </row>
    <row r="92" spans="3:9" x14ac:dyDescent="0.25">
      <c r="C92" t="s">
        <v>55</v>
      </c>
      <c r="I92" s="4" t="s">
        <v>143</v>
      </c>
    </row>
    <row r="93" spans="3:9" x14ac:dyDescent="0.25">
      <c r="C93" t="s">
        <v>56</v>
      </c>
      <c r="I93" s="4" t="s">
        <v>144</v>
      </c>
    </row>
    <row r="94" spans="3:9" x14ac:dyDescent="0.25">
      <c r="C94" t="s">
        <v>57</v>
      </c>
    </row>
    <row r="95" spans="3:9" x14ac:dyDescent="0.25">
      <c r="D95" t="s">
        <v>58</v>
      </c>
      <c r="I95" s="4" t="s">
        <v>145</v>
      </c>
    </row>
    <row r="96" spans="3:9" x14ac:dyDescent="0.25">
      <c r="C96" t="s">
        <v>60</v>
      </c>
    </row>
    <row r="97" spans="2:9" x14ac:dyDescent="0.25">
      <c r="D97" t="s">
        <v>58</v>
      </c>
      <c r="I97" s="4" t="s">
        <v>146</v>
      </c>
    </row>
    <row r="98" spans="2:9" x14ac:dyDescent="0.25">
      <c r="C98" t="s">
        <v>59</v>
      </c>
    </row>
    <row r="99" spans="2:9" x14ac:dyDescent="0.25">
      <c r="D99" t="s">
        <v>58</v>
      </c>
      <c r="I99" s="4" t="s">
        <v>147</v>
      </c>
    </row>
    <row r="100" spans="2:9" x14ac:dyDescent="0.25">
      <c r="C100" t="s">
        <v>61</v>
      </c>
    </row>
    <row r="101" spans="2:9" x14ac:dyDescent="0.25">
      <c r="D101" t="s">
        <v>58</v>
      </c>
    </row>
    <row r="102" spans="2:9" x14ac:dyDescent="0.25">
      <c r="E102" t="s">
        <v>85</v>
      </c>
      <c r="I102" s="4" t="s">
        <v>148</v>
      </c>
    </row>
    <row r="103" spans="2:9" x14ac:dyDescent="0.25">
      <c r="B103" t="s">
        <v>87</v>
      </c>
    </row>
    <row r="104" spans="2:9" x14ac:dyDescent="0.25">
      <c r="C104" t="s">
        <v>88</v>
      </c>
    </row>
    <row r="105" spans="2:9" x14ac:dyDescent="0.25">
      <c r="D105" t="s">
        <v>89</v>
      </c>
    </row>
    <row r="106" spans="2:9" x14ac:dyDescent="0.25">
      <c r="C106" t="s">
        <v>90</v>
      </c>
    </row>
    <row r="107" spans="2:9" x14ac:dyDescent="0.25">
      <c r="C107" t="s">
        <v>91</v>
      </c>
    </row>
    <row r="108" spans="2:9" x14ac:dyDescent="0.25">
      <c r="C108" t="s">
        <v>92</v>
      </c>
    </row>
    <row r="109" spans="2:9" x14ac:dyDescent="0.25">
      <c r="D109" t="s">
        <v>93</v>
      </c>
    </row>
    <row r="110" spans="2:9" x14ac:dyDescent="0.25">
      <c r="D110" t="s">
        <v>94</v>
      </c>
    </row>
    <row r="111" spans="2:9" x14ac:dyDescent="0.25">
      <c r="D111" t="s">
        <v>95</v>
      </c>
    </row>
    <row r="114" spans="2:9" x14ac:dyDescent="0.25">
      <c r="B114" s="1" t="s">
        <v>96</v>
      </c>
    </row>
    <row r="115" spans="2:9" x14ac:dyDescent="0.25">
      <c r="B115" t="s">
        <v>111</v>
      </c>
    </row>
    <row r="116" spans="2:9" x14ac:dyDescent="0.25">
      <c r="C116" t="s">
        <v>97</v>
      </c>
      <c r="I116" s="4" t="s">
        <v>149</v>
      </c>
    </row>
    <row r="117" spans="2:9" x14ac:dyDescent="0.25">
      <c r="C117" t="s">
        <v>112</v>
      </c>
      <c r="I117" s="4" t="s">
        <v>150</v>
      </c>
    </row>
    <row r="118" spans="2:9" x14ac:dyDescent="0.25">
      <c r="C118" t="s">
        <v>98</v>
      </c>
      <c r="I118" s="4" t="s">
        <v>151</v>
      </c>
    </row>
    <row r="119" spans="2:9" x14ac:dyDescent="0.25">
      <c r="B119" t="s">
        <v>99</v>
      </c>
      <c r="I119" s="3" t="s">
        <v>152</v>
      </c>
    </row>
    <row r="120" spans="2:9" x14ac:dyDescent="0.25">
      <c r="B120" t="s">
        <v>100</v>
      </c>
      <c r="I120" s="4" t="s">
        <v>153</v>
      </c>
    </row>
    <row r="121" spans="2:9" x14ac:dyDescent="0.25">
      <c r="B121" t="s">
        <v>101</v>
      </c>
      <c r="I121" s="3" t="s">
        <v>154</v>
      </c>
    </row>
    <row r="122" spans="2:9" x14ac:dyDescent="0.25">
      <c r="B122" t="s">
        <v>102</v>
      </c>
      <c r="I122" s="3" t="s">
        <v>155</v>
      </c>
    </row>
    <row r="133" spans="9:9" s="17" customFormat="1" x14ac:dyDescent="0.25">
      <c r="I133" s="16"/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CE56E-8C0E-4876-8C92-1251A31717EF}">
  <dimension ref="A2:AA108"/>
  <sheetViews>
    <sheetView showGridLines="0" tabSelected="1" workbookViewId="0">
      <selection activeCell="E8" sqref="E8"/>
    </sheetView>
  </sheetViews>
  <sheetFormatPr defaultRowHeight="15" x14ac:dyDescent="0.25"/>
  <cols>
    <col min="1" max="1" width="3.140625" customWidth="1"/>
    <col min="4" max="4" width="11" customWidth="1"/>
    <col min="5" max="5" width="46.28515625" customWidth="1"/>
  </cols>
  <sheetData>
    <row r="2" spans="1:27" x14ac:dyDescent="0.25">
      <c r="B2" s="1" t="s">
        <v>158</v>
      </c>
    </row>
    <row r="3" spans="1:27" x14ac:dyDescent="0.25">
      <c r="B3" t="s">
        <v>161</v>
      </c>
      <c r="F3" t="s">
        <v>103</v>
      </c>
    </row>
    <row r="4" spans="1:27" x14ac:dyDescent="0.25">
      <c r="B4" t="s">
        <v>162</v>
      </c>
      <c r="F4" t="s">
        <v>103</v>
      </c>
      <c r="N4" s="1"/>
      <c r="U4" s="3"/>
    </row>
    <row r="5" spans="1:27" x14ac:dyDescent="0.25">
      <c r="B5" t="s">
        <v>163</v>
      </c>
      <c r="F5" t="s">
        <v>107</v>
      </c>
      <c r="U5" s="3"/>
      <c r="W5" s="3"/>
      <c r="AA5" s="1"/>
    </row>
    <row r="6" spans="1:27" x14ac:dyDescent="0.25">
      <c r="B6" t="s">
        <v>160</v>
      </c>
      <c r="F6" t="s">
        <v>157</v>
      </c>
      <c r="U6" s="4"/>
      <c r="W6" s="4"/>
    </row>
    <row r="7" spans="1:27" x14ac:dyDescent="0.25">
      <c r="B7" t="s">
        <v>196</v>
      </c>
      <c r="F7" t="s">
        <v>107</v>
      </c>
      <c r="U7" s="4"/>
      <c r="W7" s="3"/>
    </row>
    <row r="8" spans="1:27" x14ac:dyDescent="0.25">
      <c r="B8" t="s">
        <v>159</v>
      </c>
      <c r="F8" t="s">
        <v>103</v>
      </c>
      <c r="U8" s="3"/>
      <c r="W8" s="4"/>
    </row>
    <row r="9" spans="1:27" x14ac:dyDescent="0.25">
      <c r="B9" t="s">
        <v>164</v>
      </c>
      <c r="F9" t="s">
        <v>103</v>
      </c>
      <c r="U9" s="4"/>
      <c r="W9" s="4"/>
    </row>
    <row r="10" spans="1:27" x14ac:dyDescent="0.25">
      <c r="B10" t="s">
        <v>215</v>
      </c>
      <c r="F10" t="s">
        <v>103</v>
      </c>
      <c r="J10" s="3" t="s">
        <v>155</v>
      </c>
      <c r="U10" s="4"/>
      <c r="W10" s="4"/>
    </row>
    <row r="11" spans="1:27" s="12" customFormat="1" x14ac:dyDescent="0.25">
      <c r="A11" s="10"/>
      <c r="B11" s="10" t="s">
        <v>201</v>
      </c>
      <c r="C11" s="10"/>
      <c r="D11" s="10"/>
      <c r="E11" s="10"/>
      <c r="F11" s="10" t="s">
        <v>103</v>
      </c>
      <c r="G11" s="10"/>
      <c r="H11" s="10"/>
      <c r="I11" s="10"/>
      <c r="U11" s="13"/>
      <c r="W11" s="13"/>
    </row>
    <row r="12" spans="1:27" x14ac:dyDescent="0.25">
      <c r="A12" s="9"/>
      <c r="B12" s="9"/>
      <c r="C12" s="9"/>
      <c r="D12" s="9"/>
      <c r="E12" s="9"/>
      <c r="F12" s="9"/>
      <c r="G12" s="9"/>
      <c r="H12" s="9"/>
      <c r="I12" s="9"/>
      <c r="U12" s="4"/>
      <c r="W12" s="4"/>
    </row>
    <row r="13" spans="1:27" x14ac:dyDescent="0.25">
      <c r="A13" s="9"/>
      <c r="B13" s="9"/>
      <c r="C13" s="9"/>
      <c r="D13" s="9"/>
      <c r="E13" s="9"/>
      <c r="F13" s="9"/>
      <c r="G13" s="9"/>
      <c r="H13" s="9"/>
      <c r="I13" s="9"/>
      <c r="U13" s="3"/>
      <c r="W13" s="4"/>
    </row>
    <row r="14" spans="1:27" x14ac:dyDescent="0.25">
      <c r="A14" s="9"/>
      <c r="B14" s="15" t="s">
        <v>156</v>
      </c>
      <c r="C14" s="9"/>
      <c r="D14" s="9"/>
      <c r="E14" s="9"/>
      <c r="F14" s="9"/>
      <c r="G14" s="9"/>
      <c r="H14" s="9"/>
      <c r="I14" s="9"/>
      <c r="U14" s="4"/>
      <c r="W14" s="3"/>
    </row>
    <row r="15" spans="1:27" x14ac:dyDescent="0.25">
      <c r="A15" s="9"/>
      <c r="B15" s="9" t="s">
        <v>165</v>
      </c>
      <c r="C15" s="9"/>
      <c r="D15" s="9"/>
      <c r="E15" s="9"/>
      <c r="F15" s="9" t="s">
        <v>105</v>
      </c>
      <c r="G15" s="9"/>
      <c r="H15" s="9"/>
      <c r="I15" s="9"/>
      <c r="S15" s="1" t="s">
        <v>40</v>
      </c>
      <c r="U15" s="4"/>
      <c r="W15" s="4"/>
    </row>
    <row r="16" spans="1:27" x14ac:dyDescent="0.25">
      <c r="A16" s="9"/>
      <c r="B16" s="9" t="s">
        <v>166</v>
      </c>
      <c r="C16" s="9"/>
      <c r="D16" s="9"/>
      <c r="E16" s="9"/>
      <c r="F16" s="9" t="s">
        <v>105</v>
      </c>
      <c r="G16" s="9"/>
      <c r="H16" s="9"/>
      <c r="I16" s="9"/>
      <c r="U16" s="4"/>
      <c r="W16" s="3"/>
      <c r="AA16" s="1"/>
    </row>
    <row r="17" spans="1:27" s="12" customFormat="1" x14ac:dyDescent="0.25">
      <c r="A17" s="10"/>
      <c r="B17" s="10" t="s">
        <v>203</v>
      </c>
      <c r="C17" s="10"/>
      <c r="D17" s="10"/>
      <c r="E17" s="10"/>
      <c r="F17" s="10" t="s">
        <v>104</v>
      </c>
      <c r="G17" s="10"/>
      <c r="H17" s="10"/>
      <c r="I17" s="10"/>
      <c r="J17" s="10"/>
      <c r="S17" s="12" t="s">
        <v>42</v>
      </c>
      <c r="U17" s="14"/>
      <c r="W17" s="14"/>
      <c r="AA17" s="13" t="s">
        <v>136</v>
      </c>
    </row>
    <row r="18" spans="1:27" s="12" customFormat="1" x14ac:dyDescent="0.25">
      <c r="A18" s="10"/>
      <c r="B18" s="10" t="s">
        <v>202</v>
      </c>
      <c r="C18" s="10"/>
      <c r="D18" s="10"/>
      <c r="E18" s="10"/>
      <c r="F18" s="10" t="s">
        <v>104</v>
      </c>
      <c r="G18" s="10"/>
      <c r="H18" s="10"/>
      <c r="I18" s="10"/>
      <c r="J18" s="13" t="s">
        <v>129</v>
      </c>
      <c r="S18" s="12" t="s">
        <v>44</v>
      </c>
      <c r="U18" s="14"/>
      <c r="W18" s="14"/>
      <c r="AA18" s="14" t="s">
        <v>106</v>
      </c>
    </row>
    <row r="19" spans="1:27" s="12" customFormat="1" x14ac:dyDescent="0.25">
      <c r="A19" s="10"/>
      <c r="B19" s="10" t="s">
        <v>204</v>
      </c>
      <c r="C19" s="10"/>
      <c r="D19" s="10"/>
      <c r="E19" s="10"/>
      <c r="F19" s="10" t="s">
        <v>205</v>
      </c>
      <c r="G19" s="10"/>
      <c r="H19" s="10"/>
      <c r="I19" s="10"/>
      <c r="J19" s="13" t="s">
        <v>130</v>
      </c>
      <c r="S19" s="12" t="s">
        <v>43</v>
      </c>
      <c r="U19" s="14"/>
      <c r="W19" s="14"/>
      <c r="AA19" s="14" t="s">
        <v>106</v>
      </c>
    </row>
    <row r="20" spans="1:27" x14ac:dyDescent="0.25">
      <c r="U20" s="3"/>
      <c r="W20" s="3"/>
    </row>
    <row r="21" spans="1:27" x14ac:dyDescent="0.25">
      <c r="B21" s="1" t="s">
        <v>14</v>
      </c>
      <c r="W21" s="4"/>
    </row>
    <row r="22" spans="1:27" x14ac:dyDescent="0.25">
      <c r="W22" s="3"/>
    </row>
    <row r="23" spans="1:27" x14ac:dyDescent="0.25">
      <c r="W23" s="4"/>
    </row>
    <row r="24" spans="1:27" x14ac:dyDescent="0.25">
      <c r="U24" s="3"/>
      <c r="W24" s="4"/>
    </row>
    <row r="25" spans="1:27" x14ac:dyDescent="0.25">
      <c r="U25" s="4"/>
    </row>
    <row r="26" spans="1:27" x14ac:dyDescent="0.25">
      <c r="B26" s="1" t="s">
        <v>167</v>
      </c>
      <c r="U26" s="4"/>
    </row>
    <row r="27" spans="1:27" s="10" customFormat="1" x14ac:dyDescent="0.25">
      <c r="B27" s="10" t="s">
        <v>212</v>
      </c>
      <c r="F27" s="10" t="s">
        <v>104</v>
      </c>
      <c r="U27" s="11"/>
    </row>
    <row r="28" spans="1:27" x14ac:dyDescent="0.25">
      <c r="B28" t="s">
        <v>216</v>
      </c>
      <c r="F28" t="s">
        <v>104</v>
      </c>
      <c r="J28" s="4" t="s">
        <v>135</v>
      </c>
      <c r="U28" s="3"/>
    </row>
    <row r="29" spans="1:27" s="10" customFormat="1" x14ac:dyDescent="0.25">
      <c r="B29" s="10" t="s">
        <v>213</v>
      </c>
      <c r="F29" s="10" t="s">
        <v>104</v>
      </c>
      <c r="J29" s="11"/>
    </row>
    <row r="30" spans="1:27" s="10" customFormat="1" x14ac:dyDescent="0.25">
      <c r="B30" s="10" t="s">
        <v>214</v>
      </c>
      <c r="F30" s="10" t="s">
        <v>104</v>
      </c>
      <c r="J30" s="11"/>
    </row>
    <row r="31" spans="1:27" x14ac:dyDescent="0.25">
      <c r="J31" s="4"/>
      <c r="U31" s="3"/>
    </row>
    <row r="32" spans="1:27" x14ac:dyDescent="0.25">
      <c r="B32" s="1" t="s">
        <v>108</v>
      </c>
      <c r="J32" s="3"/>
      <c r="U32" s="3"/>
    </row>
    <row r="33" spans="1:21" x14ac:dyDescent="0.25">
      <c r="B33" t="s">
        <v>199</v>
      </c>
      <c r="J33" s="4"/>
      <c r="U33" s="3"/>
    </row>
    <row r="34" spans="1:21" x14ac:dyDescent="0.25">
      <c r="C34" t="s">
        <v>167</v>
      </c>
      <c r="F34" t="s">
        <v>104</v>
      </c>
      <c r="J34" s="4"/>
      <c r="U34" s="3"/>
    </row>
    <row r="35" spans="1:21" x14ac:dyDescent="0.25">
      <c r="C35" t="s">
        <v>197</v>
      </c>
      <c r="F35" t="s">
        <v>104</v>
      </c>
      <c r="J35" s="4"/>
      <c r="T35" s="3"/>
      <c r="U35" s="4"/>
    </row>
    <row r="36" spans="1:21" x14ac:dyDescent="0.25">
      <c r="C36" t="s">
        <v>198</v>
      </c>
      <c r="F36" t="s">
        <v>104</v>
      </c>
      <c r="J36" s="4"/>
      <c r="U36" s="3"/>
    </row>
    <row r="37" spans="1:21" x14ac:dyDescent="0.25">
      <c r="J37" s="3"/>
      <c r="U37" s="4"/>
    </row>
    <row r="38" spans="1:21" x14ac:dyDescent="0.25">
      <c r="B38" s="1" t="s">
        <v>168</v>
      </c>
      <c r="J38" s="4"/>
    </row>
    <row r="39" spans="1:21" x14ac:dyDescent="0.25">
      <c r="B39" t="s">
        <v>206</v>
      </c>
      <c r="F39" t="s">
        <v>103</v>
      </c>
      <c r="J39" s="3"/>
    </row>
    <row r="40" spans="1:21" x14ac:dyDescent="0.25">
      <c r="B40" t="s">
        <v>207</v>
      </c>
      <c r="F40" t="s">
        <v>103</v>
      </c>
      <c r="J40" s="3"/>
    </row>
    <row r="41" spans="1:21" x14ac:dyDescent="0.25">
      <c r="J41" s="4"/>
    </row>
    <row r="42" spans="1:21" x14ac:dyDescent="0.25">
      <c r="B42" s="1" t="s">
        <v>169</v>
      </c>
      <c r="J42" s="3"/>
    </row>
    <row r="43" spans="1:21" x14ac:dyDescent="0.25">
      <c r="B43" t="s">
        <v>200</v>
      </c>
      <c r="F43" t="s">
        <v>210</v>
      </c>
      <c r="J43" s="4" t="s">
        <v>141</v>
      </c>
    </row>
    <row r="44" spans="1:21" x14ac:dyDescent="0.25">
      <c r="B44" t="s">
        <v>171</v>
      </c>
      <c r="F44" t="s">
        <v>104</v>
      </c>
      <c r="J44" s="4" t="s">
        <v>140</v>
      </c>
    </row>
    <row r="45" spans="1:21" x14ac:dyDescent="0.25">
      <c r="B45" t="s">
        <v>170</v>
      </c>
      <c r="F45" t="s">
        <v>172</v>
      </c>
    </row>
    <row r="46" spans="1:21" s="12" customFormat="1" x14ac:dyDescent="0.25">
      <c r="A46" s="10"/>
      <c r="B46" s="10" t="s">
        <v>211</v>
      </c>
      <c r="C46" s="10"/>
      <c r="D46" s="10"/>
      <c r="E46" s="10"/>
      <c r="F46" s="10" t="s">
        <v>104</v>
      </c>
      <c r="G46" s="10"/>
      <c r="J46" s="13" t="s">
        <v>144</v>
      </c>
    </row>
    <row r="48" spans="1:21" x14ac:dyDescent="0.25">
      <c r="B48" s="1" t="s">
        <v>209</v>
      </c>
    </row>
    <row r="49" spans="2:10" x14ac:dyDescent="0.25">
      <c r="B49" t="s">
        <v>208</v>
      </c>
      <c r="F49" t="s">
        <v>104</v>
      </c>
      <c r="J49" s="4" t="s">
        <v>143</v>
      </c>
    </row>
    <row r="52" spans="2:10" x14ac:dyDescent="0.25">
      <c r="B52" s="1" t="s">
        <v>217</v>
      </c>
    </row>
    <row r="53" spans="2:10" x14ac:dyDescent="0.25">
      <c r="B53" t="s">
        <v>218</v>
      </c>
      <c r="F53" t="s">
        <v>104</v>
      </c>
      <c r="J53" s="3"/>
    </row>
    <row r="54" spans="2:10" x14ac:dyDescent="0.25">
      <c r="J54" s="3"/>
    </row>
    <row r="55" spans="2:10" x14ac:dyDescent="0.25">
      <c r="B55" s="1" t="s">
        <v>45</v>
      </c>
      <c r="J55" s="3"/>
    </row>
    <row r="56" spans="2:10" x14ac:dyDescent="0.25">
      <c r="B56" t="s">
        <v>46</v>
      </c>
      <c r="J56" s="3"/>
    </row>
    <row r="57" spans="2:10" x14ac:dyDescent="0.25">
      <c r="J57" s="4" t="s">
        <v>142</v>
      </c>
    </row>
    <row r="58" spans="2:10" x14ac:dyDescent="0.25">
      <c r="C58" t="s">
        <v>54</v>
      </c>
      <c r="J58" s="3"/>
    </row>
    <row r="59" spans="2:10" x14ac:dyDescent="0.25">
      <c r="D59" t="s">
        <v>7</v>
      </c>
      <c r="J59" s="3"/>
    </row>
    <row r="60" spans="2:10" hidden="1" x14ac:dyDescent="0.25">
      <c r="F60" t="s">
        <v>62</v>
      </c>
      <c r="J60" s="3"/>
    </row>
    <row r="61" spans="2:10" hidden="1" x14ac:dyDescent="0.25">
      <c r="F61" t="s">
        <v>63</v>
      </c>
      <c r="J61" s="3"/>
    </row>
    <row r="62" spans="2:10" hidden="1" x14ac:dyDescent="0.25">
      <c r="G62" s="5" t="s">
        <v>84</v>
      </c>
      <c r="H62" s="5"/>
      <c r="I62" s="5"/>
      <c r="J62" s="3"/>
    </row>
    <row r="63" spans="2:10" hidden="1" x14ac:dyDescent="0.25">
      <c r="G63" s="5" t="s">
        <v>64</v>
      </c>
      <c r="H63" s="5"/>
      <c r="I63" s="5"/>
      <c r="J63" s="3"/>
    </row>
    <row r="64" spans="2:10" hidden="1" x14ac:dyDescent="0.25">
      <c r="G64" s="5" t="s">
        <v>65</v>
      </c>
      <c r="H64" s="5"/>
      <c r="I64" s="5"/>
      <c r="J64" s="3"/>
    </row>
    <row r="65" spans="7:10" hidden="1" x14ac:dyDescent="0.25">
      <c r="G65" s="5" t="s">
        <v>66</v>
      </c>
      <c r="H65" s="5"/>
      <c r="I65" s="5"/>
      <c r="J65" s="3"/>
    </row>
    <row r="66" spans="7:10" hidden="1" x14ac:dyDescent="0.25">
      <c r="G66" s="5" t="s">
        <v>67</v>
      </c>
      <c r="H66" s="5"/>
      <c r="I66" s="5"/>
      <c r="J66" s="3"/>
    </row>
    <row r="67" spans="7:10" hidden="1" x14ac:dyDescent="0.25">
      <c r="G67" s="5"/>
      <c r="H67" s="5" t="s">
        <v>68</v>
      </c>
      <c r="I67" s="5"/>
      <c r="J67" s="3"/>
    </row>
    <row r="68" spans="7:10" hidden="1" x14ac:dyDescent="0.25">
      <c r="G68" s="5"/>
      <c r="H68" s="5" t="s">
        <v>69</v>
      </c>
      <c r="I68" s="5"/>
      <c r="J68" s="3"/>
    </row>
    <row r="69" spans="7:10" hidden="1" x14ac:dyDescent="0.25">
      <c r="G69" s="5"/>
      <c r="H69" s="5"/>
      <c r="I69" s="5" t="s">
        <v>70</v>
      </c>
      <c r="J69" s="3"/>
    </row>
    <row r="70" spans="7:10" hidden="1" x14ac:dyDescent="0.25">
      <c r="G70" s="5"/>
      <c r="H70" s="5" t="s">
        <v>71</v>
      </c>
      <c r="I70" s="5"/>
      <c r="J70" s="3"/>
    </row>
    <row r="71" spans="7:10" hidden="1" x14ac:dyDescent="0.25">
      <c r="G71" s="5"/>
      <c r="H71" s="5" t="s">
        <v>72</v>
      </c>
      <c r="I71" s="5"/>
      <c r="J71" s="3"/>
    </row>
    <row r="72" spans="7:10" hidden="1" x14ac:dyDescent="0.25">
      <c r="G72" s="5"/>
      <c r="H72" s="5"/>
      <c r="I72" s="5" t="s">
        <v>73</v>
      </c>
      <c r="J72" s="3"/>
    </row>
    <row r="73" spans="7:10" hidden="1" x14ac:dyDescent="0.25">
      <c r="G73" s="5"/>
      <c r="H73" s="5"/>
      <c r="I73" s="5" t="s">
        <v>74</v>
      </c>
      <c r="J73" s="3"/>
    </row>
    <row r="74" spans="7:10" hidden="1" x14ac:dyDescent="0.25">
      <c r="G74" s="5"/>
      <c r="H74" s="5" t="s">
        <v>75</v>
      </c>
      <c r="I74" s="5"/>
      <c r="J74" s="3"/>
    </row>
    <row r="75" spans="7:10" hidden="1" x14ac:dyDescent="0.25">
      <c r="G75" s="5"/>
      <c r="H75" s="5"/>
      <c r="I75" s="5" t="s">
        <v>73</v>
      </c>
      <c r="J75" s="3"/>
    </row>
    <row r="76" spans="7:10" hidden="1" x14ac:dyDescent="0.25">
      <c r="G76" s="5"/>
      <c r="H76" s="5"/>
      <c r="I76" s="5" t="s">
        <v>74</v>
      </c>
      <c r="J76" s="3"/>
    </row>
    <row r="77" spans="7:10" hidden="1" x14ac:dyDescent="0.25">
      <c r="G77" s="5" t="s">
        <v>76</v>
      </c>
      <c r="H77" s="5"/>
      <c r="I77" s="5"/>
      <c r="J77" s="3"/>
    </row>
    <row r="78" spans="7:10" hidden="1" x14ac:dyDescent="0.25">
      <c r="G78" s="5"/>
      <c r="H78" s="5" t="s">
        <v>77</v>
      </c>
      <c r="I78" s="5"/>
      <c r="J78" s="3"/>
    </row>
    <row r="79" spans="7:10" hidden="1" x14ac:dyDescent="0.25">
      <c r="G79" s="5"/>
      <c r="H79" s="5" t="s">
        <v>78</v>
      </c>
      <c r="I79" s="5"/>
      <c r="J79" s="3"/>
    </row>
    <row r="80" spans="7:10" hidden="1" x14ac:dyDescent="0.25">
      <c r="G80" s="5"/>
      <c r="H80" s="5" t="s">
        <v>110</v>
      </c>
      <c r="I80" s="5"/>
      <c r="J80" s="3"/>
    </row>
    <row r="81" spans="3:10" hidden="1" x14ac:dyDescent="0.25">
      <c r="G81" s="5"/>
      <c r="H81" s="5" t="s">
        <v>79</v>
      </c>
      <c r="I81" s="5"/>
      <c r="J81" s="3"/>
    </row>
    <row r="82" spans="3:10" hidden="1" x14ac:dyDescent="0.25">
      <c r="G82" s="5"/>
      <c r="H82" s="5" t="s">
        <v>80</v>
      </c>
      <c r="I82" s="5"/>
      <c r="J82" s="3"/>
    </row>
    <row r="83" spans="3:10" hidden="1" x14ac:dyDescent="0.25">
      <c r="G83" s="5"/>
      <c r="H83" s="5"/>
      <c r="I83" s="5" t="s">
        <v>83</v>
      </c>
      <c r="J83" s="3"/>
    </row>
    <row r="84" spans="3:10" hidden="1" x14ac:dyDescent="0.25">
      <c r="G84" s="5"/>
      <c r="H84" s="5"/>
      <c r="I84" s="5" t="s">
        <v>82</v>
      </c>
      <c r="J84" s="3"/>
    </row>
    <row r="85" spans="3:10" hidden="1" x14ac:dyDescent="0.25">
      <c r="G85" s="5" t="s">
        <v>81</v>
      </c>
      <c r="H85" s="5"/>
      <c r="I85" s="5"/>
      <c r="J85" s="3"/>
    </row>
    <row r="88" spans="3:10" x14ac:dyDescent="0.25">
      <c r="C88" t="s">
        <v>57</v>
      </c>
      <c r="J88" s="3"/>
    </row>
    <row r="89" spans="3:10" x14ac:dyDescent="0.25">
      <c r="D89" t="s">
        <v>58</v>
      </c>
      <c r="J89" s="4" t="s">
        <v>145</v>
      </c>
    </row>
    <row r="90" spans="3:10" x14ac:dyDescent="0.25">
      <c r="C90" t="s">
        <v>60</v>
      </c>
      <c r="J90" s="3"/>
    </row>
    <row r="91" spans="3:10" x14ac:dyDescent="0.25">
      <c r="D91" t="s">
        <v>58</v>
      </c>
      <c r="J91" s="4" t="s">
        <v>146</v>
      </c>
    </row>
    <row r="92" spans="3:10" x14ac:dyDescent="0.25">
      <c r="C92" t="s">
        <v>59</v>
      </c>
      <c r="J92" s="3"/>
    </row>
    <row r="93" spans="3:10" x14ac:dyDescent="0.25">
      <c r="D93" t="s">
        <v>58</v>
      </c>
      <c r="J93" s="4" t="s">
        <v>147</v>
      </c>
    </row>
    <row r="94" spans="3:10" x14ac:dyDescent="0.25">
      <c r="C94" t="s">
        <v>61</v>
      </c>
      <c r="J94" s="3"/>
    </row>
    <row r="95" spans="3:10" x14ac:dyDescent="0.25">
      <c r="D95" t="s">
        <v>58</v>
      </c>
      <c r="J95" s="3"/>
    </row>
    <row r="96" spans="3:10" x14ac:dyDescent="0.25">
      <c r="E96" t="s">
        <v>85</v>
      </c>
      <c r="J96" s="4" t="s">
        <v>148</v>
      </c>
    </row>
    <row r="97" spans="2:10" x14ac:dyDescent="0.25">
      <c r="J97" s="3"/>
    </row>
    <row r="98" spans="2:10" x14ac:dyDescent="0.25">
      <c r="J98" s="3"/>
    </row>
    <row r="99" spans="2:10" x14ac:dyDescent="0.25">
      <c r="B99" s="1" t="s">
        <v>96</v>
      </c>
      <c r="J99" s="3"/>
    </row>
    <row r="100" spans="2:10" x14ac:dyDescent="0.25">
      <c r="B100" t="s">
        <v>111</v>
      </c>
      <c r="J100" s="3"/>
    </row>
    <row r="101" spans="2:10" x14ac:dyDescent="0.25">
      <c r="C101" t="s">
        <v>97</v>
      </c>
      <c r="J101" s="4" t="s">
        <v>149</v>
      </c>
    </row>
    <row r="102" spans="2:10" x14ac:dyDescent="0.25">
      <c r="C102" t="s">
        <v>112</v>
      </c>
      <c r="J102" s="4" t="s">
        <v>150</v>
      </c>
    </row>
    <row r="103" spans="2:10" x14ac:dyDescent="0.25">
      <c r="C103" t="s">
        <v>98</v>
      </c>
      <c r="J103" s="4" t="s">
        <v>151</v>
      </c>
    </row>
    <row r="104" spans="2:10" x14ac:dyDescent="0.25">
      <c r="B104" t="s">
        <v>99</v>
      </c>
      <c r="J104" s="3" t="s">
        <v>152</v>
      </c>
    </row>
    <row r="105" spans="2:10" x14ac:dyDescent="0.25">
      <c r="B105" t="s">
        <v>100</v>
      </c>
      <c r="J105" s="4" t="s">
        <v>153</v>
      </c>
    </row>
    <row r="106" spans="2:10" x14ac:dyDescent="0.25">
      <c r="B106" t="s">
        <v>101</v>
      </c>
      <c r="J106" s="3" t="s">
        <v>154</v>
      </c>
    </row>
    <row r="107" spans="2:10" x14ac:dyDescent="0.25">
      <c r="B107" t="s">
        <v>102</v>
      </c>
    </row>
    <row r="108" spans="2:10" x14ac:dyDescent="0.25">
      <c r="J108" s="3"/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D4957C-C766-4C3D-A9C2-24EAE48C8E55}">
  <dimension ref="A1"/>
  <sheetViews>
    <sheetView workbookViewId="0"/>
  </sheetViews>
  <sheetFormatPr defaultRowHeight="15" x14ac:dyDescent="0.25"/>
  <sheetData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4905AA-D361-4D24-A9D2-F2BF36EB5E53}">
  <dimension ref="F11:M38"/>
  <sheetViews>
    <sheetView topLeftCell="A34" workbookViewId="0">
      <selection activeCell="I14" sqref="I11:I14"/>
    </sheetView>
  </sheetViews>
  <sheetFormatPr defaultRowHeight="15" x14ac:dyDescent="0.25"/>
  <cols>
    <col min="6" max="6" width="13.28515625" bestFit="1" customWidth="1"/>
    <col min="7" max="7" width="12.140625" bestFit="1" customWidth="1"/>
    <col min="9" max="9" width="12.7109375" bestFit="1" customWidth="1"/>
    <col min="10" max="10" width="5.85546875" bestFit="1" customWidth="1"/>
    <col min="12" max="12" width="12.140625" bestFit="1" customWidth="1"/>
  </cols>
  <sheetData>
    <row r="11" spans="9:9" x14ac:dyDescent="0.25">
      <c r="I11" t="s">
        <v>188</v>
      </c>
    </row>
    <row r="12" spans="9:9" x14ac:dyDescent="0.25">
      <c r="I12" t="s">
        <v>187</v>
      </c>
    </row>
    <row r="13" spans="9:9" x14ac:dyDescent="0.25">
      <c r="I13" t="s">
        <v>189</v>
      </c>
    </row>
    <row r="14" spans="9:9" x14ac:dyDescent="0.25">
      <c r="I14" t="s">
        <v>190</v>
      </c>
    </row>
    <row r="18" spans="6:13" x14ac:dyDescent="0.25">
      <c r="L18" s="2" t="s">
        <v>186</v>
      </c>
    </row>
    <row r="21" spans="6:13" x14ac:dyDescent="0.25">
      <c r="F21" s="1" t="s">
        <v>173</v>
      </c>
      <c r="I21" t="s">
        <v>184</v>
      </c>
      <c r="L21" t="s">
        <v>185</v>
      </c>
    </row>
    <row r="22" spans="6:13" x14ac:dyDescent="0.25">
      <c r="F22" t="s">
        <v>176</v>
      </c>
      <c r="G22">
        <v>6</v>
      </c>
      <c r="I22">
        <f>6-1</f>
        <v>5</v>
      </c>
      <c r="L22">
        <f>6-2</f>
        <v>4</v>
      </c>
    </row>
    <row r="23" spans="6:13" x14ac:dyDescent="0.25">
      <c r="F23" t="s">
        <v>175</v>
      </c>
      <c r="G23">
        <v>25</v>
      </c>
      <c r="I23">
        <v>25</v>
      </c>
      <c r="L23">
        <v>25</v>
      </c>
    </row>
    <row r="24" spans="6:13" x14ac:dyDescent="0.25">
      <c r="G24" s="1">
        <f>G23+G22</f>
        <v>31</v>
      </c>
      <c r="I24" s="1">
        <f>I23+I22</f>
        <v>30</v>
      </c>
      <c r="L24" s="1">
        <f>L23+L22</f>
        <v>29</v>
      </c>
    </row>
    <row r="25" spans="6:13" x14ac:dyDescent="0.25">
      <c r="F25" t="s">
        <v>180</v>
      </c>
      <c r="G25">
        <v>10</v>
      </c>
      <c r="H25" t="s">
        <v>179</v>
      </c>
      <c r="I25">
        <v>10</v>
      </c>
      <c r="J25" t="s">
        <v>179</v>
      </c>
      <c r="L25">
        <v>10</v>
      </c>
      <c r="M25" t="s">
        <v>179</v>
      </c>
    </row>
    <row r="26" spans="6:13" x14ac:dyDescent="0.25">
      <c r="F26" t="s">
        <v>177</v>
      </c>
      <c r="G26" s="6">
        <v>1000</v>
      </c>
      <c r="I26" s="6">
        <v>1000</v>
      </c>
      <c r="L26" s="6">
        <v>1000</v>
      </c>
    </row>
    <row r="27" spans="6:13" x14ac:dyDescent="0.25">
      <c r="F27" t="s">
        <v>178</v>
      </c>
      <c r="G27">
        <v>220</v>
      </c>
      <c r="H27" t="s">
        <v>179</v>
      </c>
      <c r="I27">
        <v>220</v>
      </c>
      <c r="J27" t="s">
        <v>179</v>
      </c>
      <c r="L27">
        <v>220</v>
      </c>
      <c r="M27" t="s">
        <v>179</v>
      </c>
    </row>
    <row r="28" spans="6:13" x14ac:dyDescent="0.25">
      <c r="F28" t="s">
        <v>181</v>
      </c>
      <c r="G28">
        <v>1.5</v>
      </c>
      <c r="I28">
        <v>1.5</v>
      </c>
      <c r="L28">
        <v>1.5</v>
      </c>
    </row>
    <row r="29" spans="6:13" x14ac:dyDescent="0.25">
      <c r="F29" t="s">
        <v>182</v>
      </c>
      <c r="G29" s="7">
        <f>G26/G27*G28*G25</f>
        <v>68.181818181818187</v>
      </c>
      <c r="I29" s="7">
        <f>I26/I27*I28*I25</f>
        <v>68.181818181818187</v>
      </c>
      <c r="L29" s="7">
        <f>L26/L27*L28*L25</f>
        <v>68.181818181818187</v>
      </c>
    </row>
    <row r="30" spans="6:13" x14ac:dyDescent="0.25">
      <c r="F30" t="s">
        <v>183</v>
      </c>
      <c r="G30" s="7">
        <f>G29/G23*G22</f>
        <v>16.363636363636367</v>
      </c>
      <c r="I30" s="7">
        <f>I29/I23*I22</f>
        <v>13.636363636363637</v>
      </c>
      <c r="L30" s="7">
        <f>L29/L23*L22</f>
        <v>10.90909090909091</v>
      </c>
    </row>
    <row r="33" spans="6:12" x14ac:dyDescent="0.25">
      <c r="F33" s="1" t="s">
        <v>174</v>
      </c>
      <c r="G33" t="s">
        <v>184</v>
      </c>
      <c r="L33" t="s">
        <v>185</v>
      </c>
    </row>
    <row r="34" spans="6:12" x14ac:dyDescent="0.25">
      <c r="F34" s="8" t="s">
        <v>195</v>
      </c>
      <c r="G34">
        <v>1</v>
      </c>
      <c r="L34">
        <v>2</v>
      </c>
    </row>
    <row r="35" spans="6:12" x14ac:dyDescent="0.25">
      <c r="F35" s="8" t="s">
        <v>177</v>
      </c>
      <c r="G35" s="6">
        <v>1000</v>
      </c>
      <c r="L35" s="6">
        <v>1000</v>
      </c>
    </row>
    <row r="36" spans="6:12" x14ac:dyDescent="0.25">
      <c r="F36" s="8" t="s">
        <v>192</v>
      </c>
      <c r="G36">
        <v>30</v>
      </c>
      <c r="H36" t="s">
        <v>191</v>
      </c>
      <c r="L36">
        <v>30</v>
      </c>
    </row>
    <row r="37" spans="6:12" x14ac:dyDescent="0.25">
      <c r="F37" s="8" t="s">
        <v>193</v>
      </c>
      <c r="G37" s="7">
        <f>1000/G36</f>
        <v>33.333333333333336</v>
      </c>
      <c r="L37" s="7">
        <f>1000/L36</f>
        <v>33.333333333333336</v>
      </c>
    </row>
    <row r="38" spans="6:12" x14ac:dyDescent="0.25">
      <c r="F38" s="8" t="s">
        <v>194</v>
      </c>
      <c r="G38" s="7">
        <f>G37*G34</f>
        <v>33.333333333333336</v>
      </c>
      <c r="L38" s="7">
        <f>L37*L34</f>
        <v>66.666666666666671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0F0A12-8983-4597-B153-7CFD3A1C6BC2}">
  <dimension ref="A1"/>
  <sheetViews>
    <sheetView workbookViewId="0">
      <selection activeCell="Q12" sqref="Q12"/>
    </sheetView>
  </sheetViews>
  <sheetFormatPr defaultRowHeight="15" x14ac:dyDescent="0.25"/>
  <sheetData/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5</vt:i4>
      </vt:variant>
    </vt:vector>
  </HeadingPairs>
  <TitlesOfParts>
    <vt:vector size="5" baseType="lpstr">
      <vt:lpstr>Perfil de Eventos</vt:lpstr>
      <vt:lpstr>Politica</vt:lpstr>
      <vt:lpstr>Integração</vt:lpstr>
      <vt:lpstr>Planilha4</vt:lpstr>
      <vt:lpstr>Planilha1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Ronaldo Moreira</dc:creator>
  <cp:lastModifiedBy>Ronaldo Moreira</cp:lastModifiedBy>
  <dcterms:created xsi:type="dcterms:W3CDTF">2022-10-05T13:46:12Z</dcterms:created>
  <dcterms:modified xsi:type="dcterms:W3CDTF">2022-11-01T12:45:41Z</dcterms:modified>
</cp:coreProperties>
</file>